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040" windowHeight="9345" activeTab="0"/>
  </bookViews>
  <sheets>
    <sheet name="OPĆI PODACI" sheetId="1" r:id="rId1"/>
    <sheet name="Bilanca" sheetId="2" r:id="rId2"/>
    <sheet name="RDG" sheetId="3" r:id="rId3"/>
    <sheet name="NT_I" sheetId="4" r:id="rId4"/>
    <sheet name="NT_D" sheetId="5" r:id="rId5"/>
    <sheet name="PK" sheetId="6" r:id="rId6"/>
    <sheet name="Bilješke" sheetId="7" r:id="rId7"/>
  </sheets>
  <definedNames>
    <definedName name="_xlnm.Print_Area" localSheetId="6">'Bilješke'!$A$1:$J$70</definedName>
    <definedName name="_xlnm.Print_Area" localSheetId="0">'OPĆI PODACI'!$A$1:$I$64</definedName>
  </definedNames>
  <calcPr fullCalcOnLoad="1"/>
</workbook>
</file>

<file path=xl/sharedStrings.xml><?xml version="1.0" encoding="utf-8"?>
<sst xmlns="http://schemas.openxmlformats.org/spreadsheetml/2006/main" count="400" uniqueCount="350">
  <si>
    <t xml:space="preserve">     3. Obveze prema bankama i drugim financijskim institucijama</t>
  </si>
  <si>
    <t>E) ODGOĐENO PLAĆANJE TROŠKOVA I PRIHOD BUDUĆEGA RAZDOBLJA</t>
  </si>
  <si>
    <t xml:space="preserve">     1. Novčani izdaci za kupnju dugotrajne materijalne i nematerijalne imovine</t>
  </si>
  <si>
    <t xml:space="preserve">     2. Novčani izdaci za stjecanje vlasničkih i dužničkih financijskih instrumenata</t>
  </si>
  <si>
    <t xml:space="preserve">     3. Ostali novčani izdaci od investicijskih aktivnosti</t>
  </si>
  <si>
    <t>IV. Ukupno novčani izdaci od investicijskih aktivnosti (021 do 023)</t>
  </si>
  <si>
    <t>u razdoblju __.__.____. do __.__.____.</t>
  </si>
  <si>
    <t>Obveznik: _____________________________________________________________</t>
  </si>
  <si>
    <t>1. Pripisano imateljima kapitala matice</t>
  </si>
  <si>
    <t>2. Pripisano manjinskom interesu</t>
  </si>
  <si>
    <t xml:space="preserve">   5. Potraživanja od države i drugih institucija</t>
  </si>
  <si>
    <t xml:space="preserve">   6. Ostala potraživanja</t>
  </si>
  <si>
    <r>
      <t xml:space="preserve">II. POSLOVNI RASHODI </t>
    </r>
    <r>
      <rPr>
        <sz val="9"/>
        <rFont val="Arial"/>
        <family val="2"/>
      </rPr>
      <t>(115+116+120+124+125+126+129+130)</t>
    </r>
  </si>
  <si>
    <r>
      <t xml:space="preserve">B)  DUGOTRAJNA IMOVINA </t>
    </r>
    <r>
      <rPr>
        <sz val="9"/>
        <rFont val="Arial"/>
        <family val="2"/>
      </rPr>
      <t>(003+010+020+029+033)</t>
    </r>
  </si>
  <si>
    <t xml:space="preserve">   2. Koncesije, patenti, licencije, robne i uslužne marke, softver i ostala prava</t>
  </si>
  <si>
    <t>Ukupno smanjenje novčanog tijeka (015 – 014 + 027 – 026 + 039 – 038)</t>
  </si>
  <si>
    <t xml:space="preserve">   3. Ostali novčani izdaci od investicijskih aktivnosti</t>
  </si>
  <si>
    <t>C1) NETO POVEĆANJE NOVČANOG TIJEKA OD FINANCIJSKIH
       AKTIVNOSTI (030-036)</t>
  </si>
  <si>
    <t>C2) NETO SMANJENJE NOVČANOG TIJEKA OD FINANCIJSKIH
       AKTIVNOSTI (036-030)</t>
  </si>
  <si>
    <r>
      <t xml:space="preserve">B)  REZERVIRANJA </t>
    </r>
    <r>
      <rPr>
        <sz val="9"/>
        <rFont val="Arial"/>
        <family val="2"/>
      </rPr>
      <t>(080 do 082)</t>
    </r>
  </si>
  <si>
    <r>
      <t xml:space="preserve">C)  DUGOROČNE OBVEZE </t>
    </r>
    <r>
      <rPr>
        <sz val="9"/>
        <rFont val="Arial"/>
        <family val="2"/>
      </rPr>
      <t>(084 do 092)</t>
    </r>
  </si>
  <si>
    <r>
      <t xml:space="preserve">D)  KRATKOROČNE OBVEZE </t>
    </r>
    <r>
      <rPr>
        <sz val="9"/>
        <rFont val="Arial"/>
        <family val="2"/>
      </rPr>
      <t>(094 do 105)</t>
    </r>
  </si>
  <si>
    <r>
      <t xml:space="preserve">    2. Materijalni troškovi </t>
    </r>
    <r>
      <rPr>
        <sz val="9"/>
        <rFont val="Arial"/>
        <family val="2"/>
      </rPr>
      <t>(117 do 119)</t>
    </r>
  </si>
  <si>
    <r>
      <t xml:space="preserve">   3. Troškovi osoblja </t>
    </r>
    <r>
      <rPr>
        <sz val="9"/>
        <rFont val="Arial"/>
        <family val="2"/>
      </rPr>
      <t>(121 do 123)</t>
    </r>
  </si>
  <si>
    <r>
      <t xml:space="preserve">   6. Vrijednosno usklađivanje </t>
    </r>
    <r>
      <rPr>
        <sz val="9"/>
        <rFont val="Arial"/>
        <family val="2"/>
      </rPr>
      <t>(127+128)</t>
    </r>
  </si>
  <si>
    <r>
      <t xml:space="preserve">F) UKUPNO – PASIVA </t>
    </r>
    <r>
      <rPr>
        <sz val="9"/>
        <rFont val="Arial"/>
        <family val="2"/>
      </rPr>
      <t>(062+079+083+093+106)</t>
    </r>
  </si>
  <si>
    <r>
      <t xml:space="preserve">I. POSLOVNI PRIHODI </t>
    </r>
    <r>
      <rPr>
        <sz val="9"/>
        <rFont val="Arial"/>
        <family val="2"/>
      </rPr>
      <t>(112+113)</t>
    </r>
  </si>
  <si>
    <t xml:space="preserve">    4. Alati, pogonski inventar i transportna imovina</t>
  </si>
  <si>
    <t xml:space="preserve">    5. Biološka imovina</t>
  </si>
  <si>
    <t xml:space="preserve">   2. Novčani primici od glavnice kredita, zadužnica, pozajmica i drugih posudbi</t>
  </si>
  <si>
    <t xml:space="preserve">   3. Ostali primici od financijskih aktivnosti</t>
  </si>
  <si>
    <t xml:space="preserve">   1. Novčani izdaci za otplatu glavnice kredita i obveznica</t>
  </si>
  <si>
    <t xml:space="preserve">   2. Novčani izdaci za isplatu dividendi</t>
  </si>
  <si>
    <t xml:space="preserve">   3. Novčani izdaci za financijski najam</t>
  </si>
  <si>
    <t xml:space="preserve">   4. Novčani izdaci za otkup vlastitih dionica</t>
  </si>
  <si>
    <t xml:space="preserve">   5. Ostali novčani izdaci od financijskih aktivnosti</t>
  </si>
  <si>
    <t>A1) NETO POVEĆANJE NOVČANOG TIJEKA OD POSLOVNIH
       AKTIVNOSTI (007-012)</t>
  </si>
  <si>
    <t>A2) NETO SMANJENJE NOVČANOG TIJEKA OD POSLOVNIH
       AKTIVNOSTI (012-007)</t>
  </si>
  <si>
    <t>B1) NETO POVEĆANJE NOVČANOG TIJEKA OD INVESTICIJSKIH
       AKTIVNOSTI (020-024)</t>
  </si>
  <si>
    <t>B2) NETO SMANJENJE NOVČANOG TIJEKA OD INVESTICIJSKIH
       AKTIVNOSTI (024-020)</t>
  </si>
  <si>
    <t xml:space="preserve">   1. Dobit prije poreza</t>
  </si>
  <si>
    <t xml:space="preserve">   2. Amortizacija</t>
  </si>
  <si>
    <t xml:space="preserve">   3. Povećanje kratkoročnih obveza</t>
  </si>
  <si>
    <t xml:space="preserve">   4. Smanjenje kratkotrajnih potraživanja</t>
  </si>
  <si>
    <t xml:space="preserve">   5. Smanjenje zaliha</t>
  </si>
  <si>
    <t xml:space="preserve">    3. Dobit ili gubitak s osnove ponovnog vrednovanja financijske
         imovine raspoložive za prodaju</t>
  </si>
  <si>
    <t xml:space="preserve">     7. Ostala financijska imovina </t>
  </si>
  <si>
    <t>II.  Ukupno novčani izdaci od poslovnih aktivnosti (007 do 012)</t>
  </si>
  <si>
    <t xml:space="preserve">     3. Novčani primici od kamata*</t>
  </si>
  <si>
    <t xml:space="preserve">     4. Novčani primici od dividendi*</t>
  </si>
  <si>
    <t>IV. Ukupno novčani izdaci od investicijskih aktivnosti (022 do 024)</t>
  </si>
  <si>
    <t>V. Ukupno novčani primici od financijskih aktivnosti (028 do 030)</t>
  </si>
  <si>
    <t xml:space="preserve">   8. Ostali poslovni rashodi</t>
  </si>
  <si>
    <t xml:space="preserve">   6. Ostalo povećanje novčanog tijeka</t>
  </si>
  <si>
    <t xml:space="preserve">   1. Smanjenje kratkoročnih obveza</t>
  </si>
  <si>
    <t xml:space="preserve">   2. Povećanje kratkotrajnih potraživanja</t>
  </si>
  <si>
    <t xml:space="preserve">   3. Povećanje zaliha</t>
  </si>
  <si>
    <t xml:space="preserve">   4. Ostalo smanjenje novčanog tijeka</t>
  </si>
  <si>
    <t>D)  PLAĆENI TROŠKOVI BUDUĆEG RAZDOBLJA I OBRAČUNATI PRIHODI</t>
  </si>
  <si>
    <t>G)  IZVANBILANČNI ZAPISI</t>
  </si>
  <si>
    <t>PASIVA</t>
  </si>
  <si>
    <t>Naziv pozicije</t>
  </si>
  <si>
    <t>A)  POTRAŽIVANJA ZA UPISANI A NEUPLAĆENI KAPITAL</t>
  </si>
  <si>
    <t xml:space="preserve">        c) Ostali vanjski troškovi</t>
  </si>
  <si>
    <t xml:space="preserve">        a) Neto plaće i nadnice</t>
  </si>
  <si>
    <t xml:space="preserve">        b) Troškovi poreza i doprinosa iz plaća</t>
  </si>
  <si>
    <t xml:space="preserve">        c) Doprinosi na plaće</t>
  </si>
  <si>
    <t xml:space="preserve">    2. Kamate, tečajne razlike i drugi rashodi iz odnosa s nepovezanim
        poduzetnicima i drugim osobama</t>
  </si>
  <si>
    <t xml:space="preserve">    1. Kamate, tečajne razlike i drugi rashodi s povezanim poduzetnicima</t>
  </si>
  <si>
    <t xml:space="preserve">    4. Ostali financijski rashodi</t>
  </si>
  <si>
    <t>V. Ukupno novčani primici od financijskih aktivnosti (027 do 029)</t>
  </si>
  <si>
    <t>VI. Ukupno novčani izdaci od financijskih aktivnosti (031 do 035)</t>
  </si>
  <si>
    <t>Ukupno povećanje novčanog tijeka (013 – 014 + 025 – 026 + 037 – 038)</t>
  </si>
  <si>
    <t>Ukupno smanjenje novčanog tijeka (014 – 013 + 026 – 025 + 038 – 037)</t>
  </si>
  <si>
    <t xml:space="preserve">    6. Predujmovi za materijalnu imovinu</t>
  </si>
  <si>
    <t xml:space="preserve">    7. Materijalna imovina u pripremi</t>
  </si>
  <si>
    <t xml:space="preserve">    8. Ostala materijalna imovina</t>
  </si>
  <si>
    <t xml:space="preserve">    9. Ulaganje u nekretnine</t>
  </si>
  <si>
    <t xml:space="preserve">     1. Udjeli (dionice) kod povezanih poduzetnika</t>
  </si>
  <si>
    <t xml:space="preserve">     2. Dani zajmovi povezanim poduzetnicima</t>
  </si>
  <si>
    <t xml:space="preserve">     3. Sudjelujući interesi (udjeli)</t>
  </si>
  <si>
    <t xml:space="preserve">     7. Ostala dugotrajna financijska imovina </t>
  </si>
  <si>
    <t xml:space="preserve">     1. Potraživanja od povezanih poduzetnika</t>
  </si>
  <si>
    <t xml:space="preserve">     2. Potraživanja po osnovi prodaje na kredit</t>
  </si>
  <si>
    <t xml:space="preserve">     3. Ostala potraživanja</t>
  </si>
  <si>
    <t xml:space="preserve">     4. Zajmovi dani poduzetnicima u kojima postoje sudjelujući interesi</t>
  </si>
  <si>
    <t xml:space="preserve">     5. Ulaganja u vrijednosne papire</t>
  </si>
  <si>
    <t xml:space="preserve">     6. Dani zajmovi, depoziti i slično</t>
  </si>
  <si>
    <t xml:space="preserve">   3. Gotovi proizvodi</t>
  </si>
  <si>
    <t xml:space="preserve">   4. Trgovačka roba</t>
  </si>
  <si>
    <t xml:space="preserve">   5. Predujmovi za zalihe</t>
  </si>
  <si>
    <t xml:space="preserve">   6. Dugotrajna imovina namijenjena prodaji</t>
  </si>
  <si>
    <t xml:space="preserve">   7. Biološka imovina</t>
  </si>
  <si>
    <t>F)  IZVANBILANČNI ZAPISI</t>
  </si>
  <si>
    <t xml:space="preserve">     8. Ostale dugoročne obveze</t>
  </si>
  <si>
    <t xml:space="preserve">     9. Odgođena porezna obveza</t>
  </si>
  <si>
    <t xml:space="preserve">     7. Obveze prema poduzetnicima u kojima postoje sudjelujući interesi</t>
  </si>
  <si>
    <t xml:space="preserve">     8. Obveze prema zaposlenicima</t>
  </si>
  <si>
    <t xml:space="preserve">     9. Obveze za poreze, doprinose i slična davanja</t>
  </si>
  <si>
    <t xml:space="preserve">   11. Obveze po osnovi dugotrajne imovine namijenjene prodaji</t>
  </si>
  <si>
    <t xml:space="preserve">   12. Ostale kratkoročne obveze</t>
  </si>
  <si>
    <t xml:space="preserve">   10. Obveze s osnove udjela u rezultatu</t>
  </si>
  <si>
    <t>Napomena 1.: Dodatak bilanci popunjavaju poduzetnici koji sastavljaju konsolidirane godišnje financijske izvještaje.</t>
  </si>
  <si>
    <t>I. ZALIHE (036 do 042)</t>
  </si>
  <si>
    <t>II. POTRAŽIVANJA (044 do 049)</t>
  </si>
  <si>
    <t>III. KRATKOTRAJNA FINANCIJSKA IMOVINA (051 do 057)</t>
  </si>
  <si>
    <t xml:space="preserve">   2. Ostali poslovni prihodi</t>
  </si>
  <si>
    <t xml:space="preserve">    1. Promjene vrijednosti zaliha proizvodnje u tijeku i gotovih proizvoda</t>
  </si>
  <si>
    <t xml:space="preserve">   4. Amortizacija</t>
  </si>
  <si>
    <t xml:space="preserve">   5. Ostali troškovi</t>
  </si>
  <si>
    <t xml:space="preserve">   7. Rezerviranja</t>
  </si>
  <si>
    <t>A1) NETO POVEĆANJE NOVČANOG TIJEKA OD POSLOVNIH 
       AKTIVNOSTI (006-013)</t>
  </si>
  <si>
    <t>A2) NETO SMANJENJE NOVČANOG TIJEKA OD POSLOVNIH 
       AKTIVNOSTI (013-006)</t>
  </si>
  <si>
    <t>B1) NETO POVEĆANJE NOVČANOG TIJEKA OD INVESTICIJSKIH
       AKTIVNOSTI (021-025)</t>
  </si>
  <si>
    <t>B2) NETO SMANJENJE NOVČANOG TIJEKA OD INVESTICIJSKIH
       AKTIVNOSTI (025-021)</t>
  </si>
  <si>
    <t>Prethodna godina
(neto)</t>
  </si>
  <si>
    <t>Tekuća godina
(neto)</t>
  </si>
  <si>
    <t xml:space="preserve">   1. Izdaci za razvoj</t>
  </si>
  <si>
    <t xml:space="preserve">   3. Goodwill</t>
  </si>
  <si>
    <t>III. Ukupno novčani primici od investicijskih aktivnosti (016 do 020)</t>
  </si>
  <si>
    <t>DODATAK RDG-u (popunjava poduzetnik koji sastavlja konsolidirani godišnji financijski izvještaj)</t>
  </si>
  <si>
    <t xml:space="preserve">   1. Novčani izdaci za kupnju dugotrajne materijalne i nematerijalne imovine</t>
  </si>
  <si>
    <t xml:space="preserve">   2. Novčani izdaci za stjecanje vlasničkih i dužničkih financijskih instrumenata</t>
  </si>
  <si>
    <t xml:space="preserve">   1. Sirovine i materijal</t>
  </si>
  <si>
    <t xml:space="preserve">   2. Proizvodnja u tijeku</t>
  </si>
  <si>
    <t xml:space="preserve">     2. Novčani primici od tantijema, naknada, provizija i sl.</t>
  </si>
  <si>
    <t xml:space="preserve">     3. Novčani primici od osiguranja za naknadu šteta</t>
  </si>
  <si>
    <t xml:space="preserve">     4. Novčani primici s osnove povrata poreza</t>
  </si>
  <si>
    <t xml:space="preserve">     5. Ostali novčani primici</t>
  </si>
  <si>
    <t xml:space="preserve">     1. Novčani izdaci dobavljačima</t>
  </si>
  <si>
    <t xml:space="preserve">     2. Novčani izdaci za zaposlene</t>
  </si>
  <si>
    <t xml:space="preserve">     3. Novčani izdaci za osiguranje za naknade šteta</t>
  </si>
  <si>
    <t xml:space="preserve">     4. Novčani izdaci za kamate</t>
  </si>
  <si>
    <t xml:space="preserve">     5. Novčani izdaci za poreze</t>
  </si>
  <si>
    <t xml:space="preserve">     6. Ostali novčani izdaci</t>
  </si>
  <si>
    <t xml:space="preserve">     1. Rezerviranja za mirovine, otpremnine i slične obveze</t>
  </si>
  <si>
    <t xml:space="preserve">     2. Rezerviranja za porezne obveze</t>
  </si>
  <si>
    <t xml:space="preserve">     3. Druga rezerviranja</t>
  </si>
  <si>
    <t xml:space="preserve">     1. Obveze prema povezanim poduzetnicima</t>
  </si>
  <si>
    <t>3. Vlastite dionice i udjeli (odbitna stavka)</t>
  </si>
  <si>
    <t>4. Statutarne rezerve</t>
  </si>
  <si>
    <t>5. Ostale rezerve</t>
  </si>
  <si>
    <t>IV. REVALORIZACIJSKE REZERVE</t>
  </si>
  <si>
    <t xml:space="preserve">       a) dugotrajne imovine (osim financijske imovine)</t>
  </si>
  <si>
    <t xml:space="preserve">       b) kratkotrajne imovine (osim financijske imovine)</t>
  </si>
  <si>
    <t xml:space="preserve">     3. Dio prihoda od pridruženih poduzetnika i sudjelujućih interesa</t>
  </si>
  <si>
    <t xml:space="preserve">     5. Ostali financijski prihodi</t>
  </si>
  <si>
    <t>I. TEMELJNI (UPISANI) KAPITAL</t>
  </si>
  <si>
    <t>II. KAPITALNE REZERVE</t>
  </si>
  <si>
    <t>III. REZERVE IZ DOBITI (066+067-068+069+070)</t>
  </si>
  <si>
    <t>1. Zakonske rezerve</t>
  </si>
  <si>
    <t>2. Rezerve za vlastite dionice</t>
  </si>
  <si>
    <t xml:space="preserve">        a) Troškovi sirovina i materijala</t>
  </si>
  <si>
    <t xml:space="preserve">        b) Troškovi prodane robe</t>
  </si>
  <si>
    <t>VI. Ukupno novčani izdaci od financijskih aktivnosti (032 do 036)</t>
  </si>
  <si>
    <t>Ukupno povećanje novčanog tijeka (014 – 015 + 026 – 027 + 038 – 039)</t>
  </si>
  <si>
    <t>Prethodna godina</t>
  </si>
  <si>
    <t>Tekuća godina</t>
  </si>
  <si>
    <t xml:space="preserve">   1. Prihodi od prodaje</t>
  </si>
  <si>
    <t>BILANCA</t>
  </si>
  <si>
    <t>RAČUN DOBITI I GUBITKA</t>
  </si>
  <si>
    <t xml:space="preserve">     2. Kamate, tečajne razlike, dividende, slični prihodi iz odnosa s
          nepovezanim poduzetnicima i drugim osobama</t>
  </si>
  <si>
    <t>NOVČANI TIJEK OD POSLOVNIH AKTIVNOSTI</t>
  </si>
  <si>
    <t>I. Ukupno povećanje novčanog tijeka od poslovnih aktivnosti (001 do 006)</t>
  </si>
  <si>
    <t>II. Ukupno smanjenje novčanog tijeka od poslovnih aktivnosti (008 do 011)</t>
  </si>
  <si>
    <t>NOVČANI TIJEK OD INVESTICIJSKIH AKTIVNOSTI</t>
  </si>
  <si>
    <t>NOVČANI TIJEK OD FINANCIJSKIH AKTIVNOSTI</t>
  </si>
  <si>
    <t>Novac i novčani ekvivalenti na početku razdoblja</t>
  </si>
  <si>
    <t>C1) NETO POVEĆANJE NOVČANOG TIJEKA OD FINANCIJSKIH
       AKTIVNOSTI (031-037)</t>
  </si>
  <si>
    <t>C2) NETO SMANJENJE NOVČANOG TIJEKA OD FINANCIJSKIH
       AKTIVNOSTI (037-031)</t>
  </si>
  <si>
    <t>IZVJEŠTAJ O NOVČANOM TIJEKU - Indirektna metoda</t>
  </si>
  <si>
    <t xml:space="preserve">     1. Novčani primici od prodaje dugotrajne materijalne i nematerijalne imovine</t>
  </si>
  <si>
    <t xml:space="preserve">     2. Novčani primici od prodaje vlasničkih i dužničkih instrumenata</t>
  </si>
  <si>
    <t xml:space="preserve">     5. Ostali novčani primici od investicijskih aktivnosti</t>
  </si>
  <si>
    <t>III. Ukupno novčani primici od investicijskih aktivnosti (015 do 019)</t>
  </si>
  <si>
    <t>1. Zadržana dobit</t>
  </si>
  <si>
    <t>2. Preneseni gubitak</t>
  </si>
  <si>
    <t>1. Dobit poslovne godine</t>
  </si>
  <si>
    <t>2. Gubitak poslovne godine</t>
  </si>
  <si>
    <t>VII. MANJINSKI INTERES</t>
  </si>
  <si>
    <t xml:space="preserve">   1. Novčani primici od izdavanja vlasničkih i dužničkih financijskih instrumenata</t>
  </si>
  <si>
    <t>* Primici s osnove kamata i dividendi mogu se razvrstati kao i poslovne aktivnosti (MRS 7 Dodatak A)</t>
  </si>
  <si>
    <t>Povećanje  novca i novčanih ekvivalenata</t>
  </si>
  <si>
    <t>Smanjenje novca i novčanih ekvivalenata</t>
  </si>
  <si>
    <t>Novac i novčani ekvivalenti na kraju razdoblja</t>
  </si>
  <si>
    <t xml:space="preserve">   1. Novčani primici od prodaje dugotrajne materijalne i nematerijalne imovine</t>
  </si>
  <si>
    <t xml:space="preserve">   2. Novčani primici od prodaje vlasničkih i dužničkih instrumenata</t>
  </si>
  <si>
    <t xml:space="preserve">   3. Novčani primici od kamata</t>
  </si>
  <si>
    <t xml:space="preserve">   4. Novčani primici od dividendi</t>
  </si>
  <si>
    <t xml:space="preserve">   5. Ostali novčani primici od investicijskih aktivnosti</t>
  </si>
  <si>
    <t xml:space="preserve">     8.  Ulaganja koja se obračunavaju metodom udjela</t>
  </si>
  <si>
    <t>IV. POTRAŽIVANJA (030 do 032)</t>
  </si>
  <si>
    <t>V. ODGOĐENA POREZNA IMOVINA</t>
  </si>
  <si>
    <t>A) KAPITAL I REZERVE</t>
  </si>
  <si>
    <t>XIV. DOBIT ILI GUBITAK RAZDOBLJA</t>
  </si>
  <si>
    <t>VI. SVEOBUHVATNA DOBIT ILI GUBITAK RAZDOBLJA</t>
  </si>
  <si>
    <t>DODATAK Izvještaju o  ostaloj sveobuhvatnoj dobiti (popunjava poduzetnik koji sastavlja konsolidirani godišnji financijski izvještaj)</t>
  </si>
  <si>
    <t>IZVJEŠTAJ O OSTALOJ SVEOBUHVATNOJ DOBITI (popunjava poduzetnik obveznik primjene MSFI-a)</t>
  </si>
  <si>
    <t>III. DUGOTRAJNA FINANCIJSKA IMOVINA (021 do 028)</t>
  </si>
  <si>
    <r>
      <t xml:space="preserve">A)  KAPITAL I REZERVE </t>
    </r>
    <r>
      <rPr>
        <sz val="9"/>
        <rFont val="Arial"/>
        <family val="2"/>
      </rPr>
      <t>(063+064+065+071+072+075+078)</t>
    </r>
  </si>
  <si>
    <t xml:space="preserve">  1. Dobit razdoblja (149-151)</t>
  </si>
  <si>
    <r>
      <t>IV. NETO OSTALA SVEOBUHVATNA DOBIT ILI GUBITAK
      RAZDOBLJA</t>
    </r>
    <r>
      <rPr>
        <sz val="9"/>
        <rFont val="Arial"/>
        <family val="2"/>
      </rPr>
      <t xml:space="preserve"> (158-166)</t>
    </r>
  </si>
  <si>
    <t>V. SVEOBUHVATNA DOBIT ILI GUBITAK RAZDOBLJA (157+167)</t>
  </si>
  <si>
    <t xml:space="preserve">V.    UDIO U DOBITI OD PRIDRUŽENIH PODUZETNIKA </t>
  </si>
  <si>
    <t xml:space="preserve">VI.   UDIO U GUBITKU OD PRIDRUŽENIH PODUZETNIKA </t>
  </si>
  <si>
    <t>IZVJEŠTAJ O NOVČANOM TIJEKU - Direktna metoda</t>
  </si>
  <si>
    <t>I.  Ukupno novčani primici od poslovnih aktivnosti (001 do 005)</t>
  </si>
  <si>
    <t xml:space="preserve">     1. Novčani primici od kupaca</t>
  </si>
  <si>
    <t xml:space="preserve">   1. Potraživanja od povezanih poduzetnika</t>
  </si>
  <si>
    <t xml:space="preserve">   2. Potraživanja od kupaca</t>
  </si>
  <si>
    <t xml:space="preserve">   3. Potraživanja od sudjelujućih poduzetnika </t>
  </si>
  <si>
    <t xml:space="preserve">   4. Potraživanja od zaposlenika i članova poduzetnika</t>
  </si>
  <si>
    <t>I. DOBIT ILI GUBITAK RAZDOBLJA (= 152)</t>
  </si>
  <si>
    <t>I. NEMATERIJALNA IMOVINA (004 do 009)</t>
  </si>
  <si>
    <t>II. MATERIJALNA IMOVINA (011 do 019)</t>
  </si>
  <si>
    <t>IV. NOVAC U BANCI I BLAGAJNI</t>
  </si>
  <si>
    <t xml:space="preserve">   4. Predujmovi za nabavu nematerijalne imovine</t>
  </si>
  <si>
    <t xml:space="preserve">   5. Nematerijalna imovina u pripremi</t>
  </si>
  <si>
    <t xml:space="preserve">   6. Ostala nematerijalna imovina</t>
  </si>
  <si>
    <t xml:space="preserve">    1. Zemljište</t>
  </si>
  <si>
    <t xml:space="preserve">    3. Postrojenja i oprema </t>
  </si>
  <si>
    <r>
      <t xml:space="preserve">III. FINANCIJSKI PRIHODI </t>
    </r>
    <r>
      <rPr>
        <sz val="9"/>
        <rFont val="Arial"/>
        <family val="2"/>
      </rPr>
      <t>(132 do 136)</t>
    </r>
  </si>
  <si>
    <r>
      <t xml:space="preserve">IV. FINANCIJSKI RASHODI </t>
    </r>
    <r>
      <rPr>
        <sz val="9"/>
        <rFont val="Arial"/>
        <family val="2"/>
      </rPr>
      <t>(138 do 141)</t>
    </r>
  </si>
  <si>
    <r>
      <t xml:space="preserve">IX.  UKUPNI PRIHODI </t>
    </r>
    <r>
      <rPr>
        <sz val="9"/>
        <rFont val="Arial"/>
        <family val="2"/>
      </rPr>
      <t>(111+131+142 + 144)</t>
    </r>
  </si>
  <si>
    <r>
      <t xml:space="preserve">X.   UKUPNI RASHODI </t>
    </r>
    <r>
      <rPr>
        <sz val="9"/>
        <rFont val="Arial"/>
        <family val="2"/>
      </rPr>
      <t>(114+137+143 + 145)</t>
    </r>
  </si>
  <si>
    <t>XII.  POREZ NA DOBIT</t>
  </si>
  <si>
    <t xml:space="preserve">  1. Dobit prije oporezivanja (146-147)</t>
  </si>
  <si>
    <t xml:space="preserve">  2. Gubitak prije oporezivanja (147-146)</t>
  </si>
  <si>
    <t xml:space="preserve">  2. Gubitak razdoblja (151-148)</t>
  </si>
  <si>
    <r>
      <t xml:space="preserve">II. OSTALA SVEOBUHVATNA DOBIT/GUBITAK PRIJE POREZA </t>
    </r>
    <r>
      <rPr>
        <sz val="9"/>
        <rFont val="Arial"/>
        <family val="2"/>
      </rPr>
      <t>(159 do 165)</t>
    </r>
  </si>
  <si>
    <t>III. POREZ NA OSTALU SVEOBUHVATNU DOBIT RAZDOBLJA</t>
  </si>
  <si>
    <t xml:space="preserve">     4. Nerealizirani dobici (prihodi) od financijske imovine</t>
  </si>
  <si>
    <t xml:space="preserve">    3. Nerealizirani gubici (rashodi) od financijske imovine</t>
  </si>
  <si>
    <t>VII.  IZVANREDNI - OSTALI PRIHODI</t>
  </si>
  <si>
    <t>VIII. IZVANREDNI - OSTALI RASHODI</t>
  </si>
  <si>
    <t xml:space="preserve">     1. Kamate, tečajne razlike, dividende i slični prihodi iz odnosa s
         povezanim poduzetnicima</t>
  </si>
  <si>
    <t xml:space="preserve">    1. Tečajne razlike iz preračuna inozemnog poslovanja</t>
  </si>
  <si>
    <t xml:space="preserve">    2. Promjene revalorizacijskih rezervi dugotrajne materijalne i
         nematerijalne imovine</t>
  </si>
  <si>
    <t xml:space="preserve">    4. Dobit ili gubitak s osnove učinkovite zaštite novčanog toka</t>
  </si>
  <si>
    <t xml:space="preserve">    5. Dobit ili gubitak s osnove učinkovite zaštite neto ulaganja u inozemstvu</t>
  </si>
  <si>
    <t xml:space="preserve">    6. Udio u ostaloj sveobuhvatnoj dobiti/gubitku pridruženih poduzetnika</t>
  </si>
  <si>
    <t xml:space="preserve">    7. Aktuarski dobici/gubici po planovima definiranih primanja</t>
  </si>
  <si>
    <t>1. Pripisana imateljima kapitala matice</t>
  </si>
  <si>
    <t>2. Pripisana manjinskom interesu</t>
  </si>
  <si>
    <r>
      <t xml:space="preserve">XI.  DOBIT ILI GUBITAK PRIJE OPOREZIVANJA </t>
    </r>
    <r>
      <rPr>
        <sz val="9"/>
        <rFont val="Arial"/>
        <family val="2"/>
      </rPr>
      <t>(146-147)</t>
    </r>
  </si>
  <si>
    <r>
      <t xml:space="preserve">XIII. DOBIT ILI GUBITAK RAZDOBLJA </t>
    </r>
    <r>
      <rPr>
        <sz val="9"/>
        <rFont val="Arial"/>
        <family val="2"/>
      </rPr>
      <t>(148-151)</t>
    </r>
  </si>
  <si>
    <t>V. ZADRŽANA DOBIT ILI PRENESENI GUBITAK (073-074)</t>
  </si>
  <si>
    <t>VI. DOBIT ILI GUBITAK POSLOVNE GODINE (076-077)</t>
  </si>
  <si>
    <r>
      <t xml:space="preserve">C)  KRATKOTRAJNA IMOVINA </t>
    </r>
    <r>
      <rPr>
        <sz val="9"/>
        <rFont val="Arial"/>
        <family val="2"/>
      </rPr>
      <t>(035+043+050+058)</t>
    </r>
  </si>
  <si>
    <r>
      <t xml:space="preserve">E)  UKUPNO AKTIVA </t>
    </r>
    <r>
      <rPr>
        <sz val="9"/>
        <rFont val="Arial"/>
        <family val="2"/>
      </rPr>
      <t>(001+002+034+059)</t>
    </r>
  </si>
  <si>
    <t xml:space="preserve">     3. Sudjelujući interesi (udjeli) </t>
  </si>
  <si>
    <t xml:space="preserve">     2. Obveze za zajmove, depozite i slično</t>
  </si>
  <si>
    <t xml:space="preserve">     4. Obveze za predujmove</t>
  </si>
  <si>
    <t xml:space="preserve">     5. Obveze prema dobavljačima</t>
  </si>
  <si>
    <t xml:space="preserve">     6. Obveze po vrijednosnim papirima</t>
  </si>
  <si>
    <t xml:space="preserve">    2. Građevinski objekti</t>
  </si>
  <si>
    <t>Prilog 1.</t>
  </si>
  <si>
    <t>Razdoblje izvještavanja:</t>
  </si>
  <si>
    <t>do</t>
  </si>
  <si>
    <t>Godišnji financijski izvještaj poduzetnika GFI-POD</t>
  </si>
  <si>
    <t>Matični broj (MB):</t>
  </si>
  <si>
    <t>Matični broj subjekta (MBS):</t>
  </si>
  <si>
    <t>Osobni identifikacijski broj (OIB):</t>
  </si>
  <si>
    <t>Tvrtka izdavatelja:</t>
  </si>
  <si>
    <t>Poštanski broj i mjesto:</t>
  </si>
  <si>
    <t>Ulica i kućni broj:</t>
  </si>
  <si>
    <t>Adresa e-pošte:</t>
  </si>
  <si>
    <t>Internet adresa:</t>
  </si>
  <si>
    <t>Šifra i naziv općine/grada:</t>
  </si>
  <si>
    <t>Šifra i naziv županije:</t>
  </si>
  <si>
    <t>Broj zaposlenih:</t>
  </si>
  <si>
    <t>(krajem godine)</t>
  </si>
  <si>
    <t>Konsolidirani izvještaj:</t>
  </si>
  <si>
    <t>Šifra NKD-a:</t>
  </si>
  <si>
    <t>Tvrtke subjekata konsolidacije (prema MSFI):</t>
  </si>
  <si>
    <t>Sjedište:</t>
  </si>
  <si>
    <t>MB:</t>
  </si>
  <si>
    <t>Knjigovodstveni servis:</t>
  </si>
  <si>
    <t>Osoba za kontakt:</t>
  </si>
  <si>
    <t>(unosi se samo prezime i ime osobe za kontakt)</t>
  </si>
  <si>
    <t>Telefon:</t>
  </si>
  <si>
    <t>Telefaks:</t>
  </si>
  <si>
    <t>Prezime i ime:</t>
  </si>
  <si>
    <t>(osoba ovlaštene za zastupanje)</t>
  </si>
  <si>
    <t xml:space="preserve">Dokumentacija za objavu: </t>
  </si>
  <si>
    <t/>
  </si>
  <si>
    <t>M.P.</t>
  </si>
  <si>
    <t>(potpis osobe ovlaštene za zastupanje)</t>
  </si>
  <si>
    <r>
      <t xml:space="preserve">AOP
</t>
    </r>
    <r>
      <rPr>
        <b/>
        <sz val="7"/>
        <rFont val="Arial"/>
        <family val="2"/>
      </rPr>
      <t>oznaka</t>
    </r>
  </si>
  <si>
    <r>
      <t>DODATAK BILANCI</t>
    </r>
    <r>
      <rPr>
        <b/>
        <sz val="8"/>
        <rFont val="Arial"/>
        <family val="2"/>
      </rPr>
      <t xml:space="preserve"> (popunjava poduzetnik koji sastavlja konsolidirani godišnji financijski izvještaj)</t>
    </r>
  </si>
  <si>
    <r>
      <t xml:space="preserve">AOP
</t>
    </r>
    <r>
      <rPr>
        <b/>
        <sz val="8"/>
        <rFont val="Arial"/>
        <family val="2"/>
      </rPr>
      <t>oznaka</t>
    </r>
  </si>
  <si>
    <t>Bilješke uz financijske izvještaje</t>
  </si>
  <si>
    <t>IZVJEŠTAJ O PROMJENAMA KAPITALA</t>
  </si>
  <si>
    <t>za razdoblje od</t>
  </si>
  <si>
    <t>3</t>
  </si>
  <si>
    <t>4</t>
  </si>
  <si>
    <t xml:space="preserve">  1. Upisani kapital</t>
  </si>
  <si>
    <t xml:space="preserve">  2. Kapitalne rezerve</t>
  </si>
  <si>
    <t xml:space="preserve">  3. Rezerve iz dobiti</t>
  </si>
  <si>
    <t xml:space="preserve">  4. Zadržana dobit ili preneseni gubitak</t>
  </si>
  <si>
    <t xml:space="preserve">  5. Dobit ili gubitak tekuće godine</t>
  </si>
  <si>
    <t xml:space="preserve">  6. Revalorizacija dugotrajne materijalne imovine</t>
  </si>
  <si>
    <t xml:space="preserve">  7. Revalorizacija nematerijalne imovine</t>
  </si>
  <si>
    <t xml:space="preserve">  8. Revalorizacija financijske imovine raspoložive za prodaju</t>
  </si>
  <si>
    <t xml:space="preserve">  9. Ostala revalorizacija</t>
  </si>
  <si>
    <t>10. Ukupno kapital i rezerve (AOP 001 do 009)</t>
  </si>
  <si>
    <t>11. Tečajne razlike s naslova neto ulaganja u inozemno poslovanje</t>
  </si>
  <si>
    <t>12. Tekući i odgođeni porezi (dio)</t>
  </si>
  <si>
    <t>13. Zaštita novčanog tijeka</t>
  </si>
  <si>
    <t>14. Promjene računovodstvenih politika</t>
  </si>
  <si>
    <t>15. Ispravak značajnih pogrešaka prethodnog razdoblja</t>
  </si>
  <si>
    <t>16. Ostale promjene kapitala</t>
  </si>
  <si>
    <t>17. Ukupno povećanje ili smanjenje kapitala (AOP 011 do 016)</t>
  </si>
  <si>
    <t>17 a. Pripisano imateljima kapitala matice</t>
  </si>
  <si>
    <t>17 b. Pripisano manjinskom interesu</t>
  </si>
  <si>
    <t>Stavke koje umanjuju kapital upisuju se s negativnim predznakom 
Podaci pod AOP oznakama 001 do 009 upisuju se kao stanje na datum bilance</t>
  </si>
  <si>
    <r>
      <t xml:space="preserve">AOP
</t>
    </r>
    <r>
      <rPr>
        <b/>
        <sz val="8"/>
        <rFont val="Arial"/>
        <family val="2"/>
      </rPr>
      <t>oznaka</t>
    </r>
  </si>
  <si>
    <t>u PDF formatu</t>
  </si>
  <si>
    <t>2. Izvještaj poslovodstva</t>
  </si>
  <si>
    <t>3. Izjava osoba odgovornih za sastavljanje godišnjeg izvještaja,</t>
  </si>
  <si>
    <t>4. Odluka nadležnog tijela (prijedlog) o utvrđivanju godišnjih financijskih izvještaja</t>
  </si>
  <si>
    <t>5. Odluka o prijedlogu raspodjele dobiti ili pokriću gubitka</t>
  </si>
  <si>
    <t>1. Revidirani godišnji financijski izvještaji s revizorskim izvješćem s revizorskim izvješćem</t>
  </si>
  <si>
    <t>03632636</t>
  </si>
  <si>
    <t>070032908</t>
  </si>
  <si>
    <t>95240603723</t>
  </si>
  <si>
    <t>METALSKA INDUSTRIJA VARAŽDIN DD</t>
  </si>
  <si>
    <t>VARAŽDIN</t>
  </si>
  <si>
    <t>FABIJANSKA 33</t>
  </si>
  <si>
    <t>miv@miv.hr</t>
  </si>
  <si>
    <t>http://www.miv.hr</t>
  </si>
  <si>
    <t>Varaždin</t>
  </si>
  <si>
    <t>Varaždinska</t>
  </si>
  <si>
    <t>DA</t>
  </si>
  <si>
    <t>2451</t>
  </si>
  <si>
    <t>Vrtarić Irena</t>
  </si>
  <si>
    <t>042290102</t>
  </si>
  <si>
    <t>042330133</t>
  </si>
  <si>
    <t>irena.vrtaric@miv.hr</t>
  </si>
  <si>
    <t>Turek Franjo</t>
  </si>
  <si>
    <t>STROJAR D.O.O.</t>
  </si>
  <si>
    <t>BISTRA</t>
  </si>
  <si>
    <t>3224171</t>
  </si>
  <si>
    <t>METALSKA INDUSTRIJA VARAŽDIN - TRADE D.O.O.</t>
  </si>
  <si>
    <t>BEOGRAD</t>
  </si>
  <si>
    <t>20778938</t>
  </si>
  <si>
    <t>stanje na dan 31.12.2016.</t>
  </si>
  <si>
    <t>Obveznik: METALSKA INDUSTRIJA VARAŽDIN DD</t>
  </si>
  <si>
    <t>u razdoblju 01.01.2016. do 31.12.2016.</t>
  </si>
  <si>
    <t xml:space="preserve">Nematerijalna imovina iznosi 3,28 mil kn i 44% je veća u odnosu na 31.12.2015. kao rezultat kontinuiranog ulaganja u softverske alate radi poboljšanja kvalitete poslovnog odlučivanja i konkurentskih prednosti.
Materijalna imovina iznosi 120,70 mil kn i 6% je veća u odnosu na 31.12.2015.g. zbog investicija provedenih tijekom izvještajnog razdoblja, uglavnom u matičnom društvu.
Ukupne zalihe iznose 90,83 mil kn, što je 3% više u odnosu na 31.12.2015. g., povećane su zalihe proizvodnje u tijeku te sirovina i materijala u skladu s popunom proizvodnje, a smanjene su zalihe gotovih proizvoda.
Potraživanja od kupaca iznose 43,90 mil kn i 23% su veća u odnosu na 31.12.2015.g. uslijed povećanja prihoda od prodaje, osobito u posljednjem mjesecu razdoblja pa se većinom radi o nedospjelim potraživanjima.
Dugoročne financijske obveze iznose ukupno 69,42 mil kn od čega se 62,34 mil kn odnosi na obveze po dugoročnim kreditima matičnog društva, 3,89 mil kn na obveze za financijski leasing matičnog društva, a 3,19 mil kn na obveze prema banci po dugoročnim kreditima društva Strojar. Obveze po dugoročnim obvezama povećane su zbog restrukturiranja kratkoročnog kredita matičnog društva u iznosu 5,3 mil kn uslijed dogovorene otplate na 5 godina, restrukturiranja dugoročnih kredita s jednokratnim dospijećem glavnice matičnog društva uslijed čega je smanjena kratkoročna glavnica i dugoročnog zajma matičnog društva prema povezanom društvu Strojar u skladu s planom restrukturiranja društva. Pozicija dugoročnih financijskih obveza prikazuje dugoročne kredite i leasing umanjene za kratkoročni dio glavnice koji dospijeva tijekom 2017. godine.
Kratkoročne financijske obveze Grupe iznose 51,13 mil kn što je 12% manje u odnosu na 31.12.2015.g. Od toga su kratkoročne financijske obveze matičnog društva 50,01 mil kn, sastoje se od  29,92 mil kn kratkoročnih kredita, 5,81 mil kn dobavljačkog faktoringa, 13,64 mil kn kratkoročnih obveza po dugoročnim kreditima i 637 tis kn dospjelih kamata. Kratkoročne financijske obveze društva Strojar iznose 1,12 mil kn, a odnose se na kratkoročnu glavnicu dugoročnog kredita.
Iznos kratkoročnih obveza po dugoročnim kreditima i leasingu matičnog društva za 2016. g. je na dan 31.12.2015.g iznosio 24,36 mil kn te je uključivao jednokratno dospijeće glavnice – balloon. Krajem srpnja provedeno je refinanciranje dijela dugoročnih kredita čime je zatvorena dugoročna glavnica od 20 mil kn i tekući minus u iznosu 2 mil kn. Sukladno tome se kratkoročno dospijeće dugoročnih kredita i leasing-a  za 2016. godinu smanjilo na 11,5 mil kn.
Obveze prema dobavljačima iznose 36,82 mil kn i veće su za 7% u odnosu na 31.12.2015. godine u skladu s povećanom nabavom u promatranom razdoblju.
Ukupni prihodi iznosili su 235,63 mil kn što je 7 % više u odnosu na prethodnu godinu. Prihodi od prodaje čine 96% ukupnih prihoda, iznose 227,14 mil kn i veći su za 6% u odnosu na 2015. godinu. Ostali poslovni prihodi i financijski prihodi čine 4% ukupnih prihoda i 80% su veći u odnosu na 2015. godinu uslijed povećanja pozitivnih tečajnih razlika i kumuliranja pozitivnih tečajnih razlika uslijed promjene učestalosti knjiženja. 
Materijalni troškovi čine 63% poslovnih rashoda, iznose ukupno 136,41 mil kn i za 10% su manji u odnosu na 2015. godinu. Troškovi osoblja iznose 27% poslovnih rashoda i 4% su veći u odnosu na 2015. godinu u skladu s volumenom i strukturom proizvodnje u matičnom društvu. Financijski rashodi iznose 5% ukupnih rashoda i 48% su veći od financijskih rashoda za prethodnu godinu s temelja kumuliranja negativnih tečajnih razlika uslijed promjene učestalosti knjiženja. 
Konsolidirana operativna dobit za 2016. g. iznosi 13.659 tis kn dok je za 2015.g. iznosila 7.476 tis kn. Konsolidirana dobit prije oporezivanja iznosi 7.041 tis kn, što je za 260% više u odnosu na dobit za 2015.g. kad je konsolidirana dobit iznosila 1.951 tis kn.  Konsolidirana dobit nakon oporezivanja iznosi 7.030 tis kn. EBITDA iznosi 20.623 tis kn što je 38% više u odnosu na 2015.g. kad je EBITDA bila 14.947 tis kn.
</t>
  </si>
</sst>
</file>

<file path=xl/styles.xml><?xml version="1.0" encoding="utf-8"?>
<styleSheet xmlns="http://schemas.openxmlformats.org/spreadsheetml/2006/main">
  <numFmts count="54">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Da&quot;;&quot;Da&quot;;&quot;Ne&quot;"/>
    <numFmt numFmtId="165" formatCode="&quot;Istinito&quot;;&quot;Istinito&quot;;&quot;Neistinito&quot;"/>
    <numFmt numFmtId="166" formatCode="&quot;Uključeno&quot;;&quot;Uključeno&quot;;&quot;Isključeno&quot;"/>
    <numFmt numFmtId="167" formatCode="000"/>
    <numFmt numFmtId="168" formatCode="#,##0&quot;kn&quot;;\-#,##0&quot;kn&quot;"/>
    <numFmt numFmtId="169" formatCode="#,##0&quot;kn&quot;;[Red]\-#,##0&quot;kn&quot;"/>
    <numFmt numFmtId="170" formatCode="#,##0.00&quot;kn&quot;;\-#,##0.00&quot;kn&quot;"/>
    <numFmt numFmtId="171" formatCode="#,##0.00&quot;kn&quot;;[Red]\-#,##0.00&quot;kn&quot;"/>
    <numFmt numFmtId="172" formatCode="_-* #,##0&quot;kn&quot;_-;\-* #,##0&quot;kn&quot;_-;_-* &quot;-&quot;&quot;kn&quot;_-;_-@_-"/>
    <numFmt numFmtId="173" formatCode="_-* #,##0_k_n_-;\-* #,##0_k_n_-;_-* &quot;-&quot;_k_n_-;_-@_-"/>
    <numFmt numFmtId="174" formatCode="_-* #,##0.00&quot;kn&quot;_-;\-* #,##0.00&quot;kn&quot;_-;_-* &quot;-&quot;??&quot;kn&quot;_-;_-@_-"/>
    <numFmt numFmtId="175" formatCode="_-* #,##0.00_k_n_-;\-* #,##0.00_k_n_-;_-* &quot;-&quot;??_k_n_-;_-@_-"/>
    <numFmt numFmtId="176" formatCode="_(* #,##0.00_);_(* \(#,##0.00\);_(* &quot;-&quot;??_);_(@_)"/>
    <numFmt numFmtId="177" formatCode="_(* #,##0_);_(* \(#,##0\);_(* &quot;-&quot;_);_(@_)"/>
    <numFmt numFmtId="178" formatCode="_(&quot;$&quot;* #,##0.00_);_(&quot;$&quot;* \(#,##0.00\);_(&quot;$&quot;* &quot;-&quot;??_);_(@_)"/>
    <numFmt numFmtId="179" formatCode="_(&quot;$&quot;* #,##0_);_(&quot;$&quot;* \(#,##0\);_(&quot;$&quot;* &quot;-&quot;_);_(@_)"/>
    <numFmt numFmtId="180" formatCode="#,##0.00&quot; kn&quot;;\-#,##0.00&quot; kn&quot;"/>
    <numFmt numFmtId="181" formatCode="0.0000000000"/>
    <numFmt numFmtId="182" formatCode="00"/>
    <numFmt numFmtId="183" formatCode="0.0"/>
    <numFmt numFmtId="184" formatCode="_ * #,##0.00_-\ _k_n_ ;_ * #,##0.00\-\ _k_n_ ;_ * &quot;-&quot;??_-\ _k_n_ ;_ @_ "/>
    <numFmt numFmtId="185" formatCode="_ * #,##0_-\ _k_n_ ;_ * #,##0\-\ _k_n_ ;_ * &quot;-&quot;_-\ _k_n_ ;_ @_ "/>
    <numFmt numFmtId="186" formatCode="_ * #,##0.00_-\ &quot;kn&quot;_ ;_ * #,##0.00\-\ &quot;kn&quot;_ ;_ * &quot;-&quot;??_-\ &quot;kn&quot;_ ;_ @_ "/>
    <numFmt numFmtId="187" formatCode="_ * #,##0_-\ &quot;kn&quot;_ ;_ * #,##0\-\ &quot;kn&quot;_ ;_ * &quot;-&quot;_-\ &quot;kn&quot;_ ;_ @_ "/>
    <numFmt numFmtId="188" formatCode="#,##0.0"/>
    <numFmt numFmtId="189" formatCode="mm/dd/yy"/>
    <numFmt numFmtId="190" formatCode="[$-41A]d\.\ mmmm\ yyyy"/>
    <numFmt numFmtId="191" formatCode="#0,"/>
    <numFmt numFmtId="192" formatCode="#,"/>
    <numFmt numFmtId="193" formatCode="d/m/yyyy/;@"/>
    <numFmt numFmtId="194" formatCode="&quot;Yes&quot;;&quot;Yes&quot;;&quot;No&quot;"/>
    <numFmt numFmtId="195" formatCode="&quot;True&quot;;&quot;True&quot;;&quot;False&quot;"/>
    <numFmt numFmtId="196" formatCode="&quot;On&quot;;&quot;On&quot;;&quot;Off&quot;"/>
    <numFmt numFmtId="197" formatCode="[$€-2]\ #,##0.00_);[Red]\([$€-2]\ #,##0.00\)"/>
    <numFmt numFmtId="198" formatCode="#,##0\ ;\(#,##0\)"/>
    <numFmt numFmtId="199" formatCode="yyyy/"/>
    <numFmt numFmtId="200" formatCode="#,##0\ &quot;kn&quot;\ ;\(#,##0\)"/>
    <numFmt numFmtId="201" formatCode="#,##0\ _k_n;[Red]\(#,##0\)\ _k_n"/>
    <numFmt numFmtId="202" formatCode="#,##0;\(#,##0\)"/>
    <numFmt numFmtId="203" formatCode="#&quot;.&quot;"/>
    <numFmt numFmtId="204" formatCode="#,##0.00\ ;\(#,##0.00\)"/>
    <numFmt numFmtId="205" formatCode="0.000"/>
    <numFmt numFmtId="206" formatCode="#,##0.000000"/>
    <numFmt numFmtId="207" formatCode="d\.m\.yyyy\."/>
    <numFmt numFmtId="208" formatCode="0.00000"/>
    <numFmt numFmtId="209" formatCode="0.000000"/>
  </numFmts>
  <fonts count="69">
    <font>
      <sz val="10"/>
      <name val="Arial"/>
      <family val="0"/>
    </font>
    <font>
      <sz val="8"/>
      <name val="Arial"/>
      <family val="2"/>
    </font>
    <font>
      <b/>
      <sz val="9"/>
      <name val="Arial"/>
      <family val="2"/>
    </font>
    <font>
      <sz val="9"/>
      <name val="Arial"/>
      <family val="2"/>
    </font>
    <font>
      <u val="single"/>
      <sz val="10"/>
      <color indexed="12"/>
      <name val="Arial"/>
      <family val="2"/>
    </font>
    <font>
      <u val="single"/>
      <sz val="10"/>
      <color indexed="36"/>
      <name val="Arial"/>
      <family val="2"/>
    </font>
    <font>
      <b/>
      <sz val="8"/>
      <name val="Arial"/>
      <family val="2"/>
    </font>
    <font>
      <sz val="10"/>
      <color indexed="18"/>
      <name val="Arial"/>
      <family val="2"/>
    </font>
    <font>
      <b/>
      <sz val="10"/>
      <color indexed="18"/>
      <name val="Arial"/>
      <family val="2"/>
    </font>
    <font>
      <b/>
      <sz val="10"/>
      <name val="Arial"/>
      <family val="2"/>
    </font>
    <font>
      <b/>
      <sz val="8"/>
      <color indexed="18"/>
      <name val="Arial"/>
      <family val="2"/>
    </font>
    <font>
      <sz val="8"/>
      <color indexed="16"/>
      <name val="Arial"/>
      <family val="2"/>
    </font>
    <font>
      <sz val="10"/>
      <color indexed="8"/>
      <name val="Arial"/>
      <family val="2"/>
    </font>
    <font>
      <b/>
      <sz val="12"/>
      <name val="Arial"/>
      <family val="2"/>
    </font>
    <font>
      <b/>
      <sz val="12"/>
      <name val="Arial Rounded MT Bold"/>
      <family val="2"/>
    </font>
    <font>
      <b/>
      <sz val="9"/>
      <name val="Arial Rounded MT Bold"/>
      <family val="2"/>
    </font>
    <font>
      <sz val="9"/>
      <color indexed="8"/>
      <name val="Arial"/>
      <family val="2"/>
    </font>
    <font>
      <b/>
      <sz val="7"/>
      <name val="Arial"/>
      <family val="2"/>
    </font>
    <font>
      <sz val="11"/>
      <name val="Arial"/>
      <family val="2"/>
    </font>
    <font>
      <b/>
      <sz val="9"/>
      <color indexed="8"/>
      <name val="Arial"/>
      <family val="2"/>
    </font>
    <font>
      <sz val="8"/>
      <name val="Verdan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7"/>
      <color indexed="8"/>
      <name val="Tahoma"/>
      <family val="2"/>
    </font>
    <font>
      <b/>
      <sz val="6"/>
      <color indexed="9"/>
      <name val="Arial"/>
      <family val="2"/>
    </font>
    <font>
      <b/>
      <sz val="16"/>
      <color indexed="8"/>
      <name val="Tahoma"/>
      <family val="2"/>
    </font>
    <font>
      <sz val="7"/>
      <color indexed="8"/>
      <name val="Tahoma"/>
      <family val="2"/>
    </font>
    <font>
      <sz val="8"/>
      <color indexed="8"/>
      <name val="Tahoma"/>
      <family val="2"/>
    </font>
    <font>
      <sz val="14"/>
      <color indexed="8"/>
      <name val="Tahoma"/>
      <family val="2"/>
    </font>
    <font>
      <b/>
      <sz val="18"/>
      <color indexed="56"/>
      <name val="Cambria"/>
      <family val="2"/>
    </font>
    <font>
      <b/>
      <sz val="11"/>
      <color indexed="8"/>
      <name val="Calibri"/>
      <family val="2"/>
    </font>
    <font>
      <sz val="11"/>
      <color indexed="10"/>
      <name val="Calibri"/>
      <family val="2"/>
    </font>
    <font>
      <sz val="11"/>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7"/>
      <color rgb="FF000000"/>
      <name val="Tahoma"/>
      <family val="2"/>
    </font>
    <font>
      <b/>
      <sz val="6"/>
      <color rgb="FFFFFFFF"/>
      <name val="Arial"/>
      <family val="2"/>
    </font>
    <font>
      <b/>
      <sz val="16"/>
      <color rgb="FF000000"/>
      <name val="Tahoma"/>
      <family val="2"/>
    </font>
    <font>
      <sz val="7"/>
      <color rgb="FF000000"/>
      <name val="Tahoma"/>
      <family val="2"/>
    </font>
    <font>
      <sz val="8"/>
      <color rgb="FF000000"/>
      <name val="Tahoma"/>
      <family val="2"/>
    </font>
    <font>
      <sz val="14"/>
      <color rgb="FF000000"/>
      <name val="Tahoma"/>
      <family val="2"/>
    </font>
    <font>
      <b/>
      <sz val="18"/>
      <color theme="3"/>
      <name val="Cambria"/>
      <family val="2"/>
    </font>
    <font>
      <b/>
      <sz val="11"/>
      <color theme="1"/>
      <name val="Calibri"/>
      <family val="2"/>
    </font>
    <font>
      <sz val="11"/>
      <color rgb="FFFF0000"/>
      <name val="Calibri"/>
      <family val="2"/>
    </font>
    <font>
      <sz val="11"/>
      <color rgb="FFFF0000"/>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C0C0C0"/>
        <bgColor indexed="64"/>
      </patternFill>
    </fill>
    <fill>
      <patternFill patternType="solid">
        <fgColor rgb="FF000000"/>
        <bgColor indexed="64"/>
      </patternFill>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s>
  <borders count="4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hair"/>
      <bottom style="hair"/>
    </border>
    <border>
      <left style="thin"/>
      <right style="thin"/>
      <top style="hair"/>
      <bottom>
        <color indexed="63"/>
      </bottom>
    </border>
    <border>
      <left style="thin"/>
      <right style="thin"/>
      <top>
        <color indexed="63"/>
      </top>
      <bottom style="hair"/>
    </border>
    <border>
      <left style="thin"/>
      <right style="thin"/>
      <top style="hair"/>
      <bottom style="thin"/>
    </border>
    <border>
      <left style="thin"/>
      <right>
        <color indexed="63"/>
      </right>
      <top style="hair"/>
      <bottom style="hair"/>
    </border>
    <border>
      <left style="thin"/>
      <right>
        <color indexed="63"/>
      </right>
      <top style="hair"/>
      <bottom style="thin"/>
    </border>
    <border>
      <left style="thin"/>
      <right style="thin"/>
      <top style="thin"/>
      <bottom style="hair"/>
    </border>
    <border>
      <left style="thin"/>
      <right style="thin"/>
      <top style="thin"/>
      <bottom style="thin"/>
    </border>
    <border>
      <left style="thin"/>
      <right>
        <color indexed="63"/>
      </right>
      <top>
        <color indexed="63"/>
      </top>
      <bottom>
        <color indexed="63"/>
      </bottom>
    </border>
    <border>
      <left style="thin"/>
      <right style="thin"/>
      <top>
        <color indexed="63"/>
      </top>
      <bottom style="thin"/>
    </border>
    <border>
      <left>
        <color indexed="63"/>
      </left>
      <right>
        <color indexed="63"/>
      </right>
      <top style="thin"/>
      <bottom>
        <color indexed="63"/>
      </bottom>
    </border>
    <border>
      <left>
        <color indexed="63"/>
      </left>
      <right>
        <color indexed="63"/>
      </right>
      <top>
        <color indexed="63"/>
      </top>
      <bottom style="medium"/>
    </border>
    <border>
      <left style="thin"/>
      <right style="thin"/>
      <top style="thin"/>
      <bottom style="medium">
        <color indexed="22"/>
      </bottom>
    </border>
    <border>
      <left style="thin"/>
      <right>
        <color indexed="63"/>
      </right>
      <top style="thin"/>
      <bottom style="medium">
        <color indexed="22"/>
      </bottom>
    </border>
    <border>
      <left style="thin"/>
      <right style="thin"/>
      <top style="medium">
        <color indexed="22"/>
      </top>
      <bottom style="thin"/>
    </border>
    <border>
      <left>
        <color indexed="63"/>
      </left>
      <right>
        <color indexed="63"/>
      </right>
      <top>
        <color indexed="63"/>
      </top>
      <bottom style="thin"/>
    </border>
    <border>
      <left style="thin"/>
      <right style="thin"/>
      <top>
        <color indexed="63"/>
      </top>
      <bottom style="medium">
        <color indexed="22"/>
      </botto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color indexed="63"/>
      </left>
      <right>
        <color indexed="63"/>
      </right>
      <top style="medium"/>
      <bottom>
        <color indexed="63"/>
      </bottom>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color indexed="63"/>
      </right>
      <top style="hair"/>
      <bottom style="hair"/>
    </border>
    <border>
      <left>
        <color indexed="63"/>
      </left>
      <right style="thin"/>
      <top style="hair"/>
      <bottom style="hair"/>
    </border>
    <border>
      <left>
        <color indexed="63"/>
      </left>
      <right>
        <color indexed="63"/>
      </right>
      <top style="hair"/>
      <bottom style="thin"/>
    </border>
    <border>
      <left>
        <color indexed="63"/>
      </left>
      <right style="thin"/>
      <top style="hair"/>
      <bottom style="thin"/>
    </border>
    <border>
      <left>
        <color indexed="63"/>
      </left>
      <right>
        <color indexed="63"/>
      </right>
      <top style="thin"/>
      <bottom style="medium">
        <color indexed="22"/>
      </bottom>
    </border>
    <border>
      <left>
        <color indexed="63"/>
      </left>
      <right style="thin"/>
      <top style="thin"/>
      <bottom style="medium">
        <color indexed="22"/>
      </bottom>
    </border>
  </borders>
  <cellStyleXfs count="1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0" borderId="0" applyNumberFormat="0" applyFill="0" applyBorder="0" applyAlignment="0" applyProtection="0"/>
    <xf numFmtId="0" fontId="5"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4"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0" fillId="0" borderId="0">
      <alignment vertical="center"/>
      <protection/>
    </xf>
    <xf numFmtId="0" fontId="45" fillId="0" borderId="0">
      <alignment/>
      <protection/>
    </xf>
    <xf numFmtId="0" fontId="12" fillId="0" borderId="0">
      <alignment vertical="top"/>
      <protection/>
    </xf>
    <xf numFmtId="0" fontId="12" fillId="0" borderId="0">
      <alignment vertical="top"/>
      <protection/>
    </xf>
    <xf numFmtId="0" fontId="0" fillId="32" borderId="7" applyNumberFormat="0" applyFont="0" applyAlignment="0" applyProtection="0"/>
    <xf numFmtId="0" fontId="3" fillId="0" borderId="0">
      <alignment/>
      <protection/>
    </xf>
    <xf numFmtId="0" fontId="58"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45" fillId="0" borderId="0" applyFont="0" applyFill="0" applyBorder="0" applyAlignment="0" applyProtection="0"/>
    <xf numFmtId="0" fontId="59" fillId="33" borderId="0">
      <alignment horizontal="left" vertical="center"/>
      <protection/>
    </xf>
    <xf numFmtId="0" fontId="60" fillId="34" borderId="0">
      <alignment horizontal="left" vertical="center"/>
      <protection/>
    </xf>
    <xf numFmtId="0" fontId="59" fillId="33" borderId="0">
      <alignment horizontal="left" vertical="center"/>
      <protection/>
    </xf>
    <xf numFmtId="0" fontId="61" fillId="0" borderId="0">
      <alignment horizontal="left" vertical="center"/>
      <protection/>
    </xf>
    <xf numFmtId="0" fontId="59" fillId="0" borderId="0">
      <alignment horizontal="right" vertical="top"/>
      <protection/>
    </xf>
    <xf numFmtId="0" fontId="59" fillId="0" borderId="0">
      <alignment horizontal="left" vertical="top"/>
      <protection/>
    </xf>
    <xf numFmtId="0" fontId="62" fillId="0" borderId="0">
      <alignment horizontal="right" vertical="top"/>
      <protection/>
    </xf>
    <xf numFmtId="0" fontId="59" fillId="0" borderId="0">
      <alignment horizontal="right" vertical="top"/>
      <protection/>
    </xf>
    <xf numFmtId="0" fontId="62" fillId="0" borderId="0">
      <alignment horizontal="right" vertical="top"/>
      <protection/>
    </xf>
    <xf numFmtId="0" fontId="59" fillId="0" borderId="0">
      <alignment horizontal="right" vertical="top"/>
      <protection/>
    </xf>
    <xf numFmtId="0" fontId="59" fillId="0" borderId="0">
      <alignment horizontal="left" vertical="top"/>
      <protection/>
    </xf>
    <xf numFmtId="0" fontId="59" fillId="0" borderId="0">
      <alignment horizontal="right" vertical="top"/>
      <protection/>
    </xf>
    <xf numFmtId="0" fontId="59" fillId="0" borderId="0">
      <alignment horizontal="left" vertical="top"/>
      <protection/>
    </xf>
    <xf numFmtId="0" fontId="63" fillId="0" borderId="0">
      <alignment horizontal="left" vertical="top"/>
      <protection/>
    </xf>
    <xf numFmtId="0" fontId="59" fillId="0" borderId="0">
      <alignment horizontal="right" vertical="top"/>
      <protection/>
    </xf>
    <xf numFmtId="0" fontId="59" fillId="0" borderId="0">
      <alignment horizontal="right" vertical="top"/>
      <protection/>
    </xf>
    <xf numFmtId="0" fontId="59" fillId="0" borderId="0">
      <alignment horizontal="right" vertical="top"/>
      <protection/>
    </xf>
    <xf numFmtId="0" fontId="59" fillId="0" borderId="0">
      <alignment horizontal="left" vertical="top"/>
      <protection/>
    </xf>
    <xf numFmtId="0" fontId="59" fillId="0" borderId="0">
      <alignment horizontal="right" vertical="top"/>
      <protection/>
    </xf>
    <xf numFmtId="0" fontId="59" fillId="0" borderId="0">
      <alignment horizontal="right" vertical="top"/>
      <protection/>
    </xf>
    <xf numFmtId="0" fontId="59" fillId="33" borderId="0">
      <alignment horizontal="right" vertical="center"/>
      <protection/>
    </xf>
    <xf numFmtId="0" fontId="59" fillId="0" borderId="0">
      <alignment horizontal="left" vertical="top"/>
      <protection/>
    </xf>
    <xf numFmtId="0" fontId="64" fillId="0" borderId="0">
      <alignment horizontal="left" vertical="top"/>
      <protection/>
    </xf>
    <xf numFmtId="0" fontId="63" fillId="0" borderId="0">
      <alignment horizontal="left" vertical="top"/>
      <protection/>
    </xf>
    <xf numFmtId="0" fontId="59" fillId="33" borderId="0">
      <alignment horizontal="right" vertical="center"/>
      <protection/>
    </xf>
    <xf numFmtId="0" fontId="63" fillId="0" borderId="0">
      <alignment horizontal="left" vertical="top"/>
      <protection/>
    </xf>
    <xf numFmtId="0" fontId="59" fillId="0" borderId="0">
      <alignment horizontal="left" vertical="top"/>
      <protection/>
    </xf>
    <xf numFmtId="0" fontId="62" fillId="0" borderId="0">
      <alignment horizontal="left" vertical="top"/>
      <protection/>
    </xf>
    <xf numFmtId="0" fontId="59" fillId="33" borderId="0">
      <alignment horizontal="left" vertical="center"/>
      <protection/>
    </xf>
    <xf numFmtId="0" fontId="63" fillId="0" borderId="0">
      <alignment horizontal="left" vertical="top"/>
      <protection/>
    </xf>
    <xf numFmtId="0" fontId="62" fillId="0" borderId="0">
      <alignment horizontal="right" vertical="top"/>
      <protection/>
    </xf>
    <xf numFmtId="0" fontId="59" fillId="33" borderId="0">
      <alignment horizontal="left" vertical="center"/>
      <protection/>
    </xf>
    <xf numFmtId="0" fontId="62" fillId="0" borderId="0">
      <alignment horizontal="right" vertical="top"/>
      <protection/>
    </xf>
    <xf numFmtId="0" fontId="59" fillId="33" borderId="0">
      <alignment horizontal="right" vertical="center"/>
      <protection/>
    </xf>
    <xf numFmtId="0" fontId="59" fillId="33" borderId="0">
      <alignment horizontal="left" vertical="center"/>
      <protection/>
    </xf>
    <xf numFmtId="0" fontId="59" fillId="0" borderId="0">
      <alignment horizontal="left" vertical="top"/>
      <protection/>
    </xf>
    <xf numFmtId="0" fontId="62" fillId="0" borderId="0">
      <alignment horizontal="left" vertical="top"/>
      <protection/>
    </xf>
    <xf numFmtId="0" fontId="59" fillId="33" borderId="0">
      <alignment horizontal="right" vertical="center"/>
      <protection/>
    </xf>
    <xf numFmtId="0" fontId="59" fillId="0" borderId="0">
      <alignment horizontal="left" vertical="top"/>
      <protection/>
    </xf>
    <xf numFmtId="0" fontId="62" fillId="0" borderId="0">
      <alignment horizontal="right" vertical="top"/>
      <protection/>
    </xf>
    <xf numFmtId="0" fontId="59" fillId="33" borderId="0">
      <alignment horizontal="right" vertical="center"/>
      <protection/>
    </xf>
    <xf numFmtId="0" fontId="59" fillId="0" borderId="0">
      <alignment horizontal="right" vertical="top"/>
      <protection/>
    </xf>
    <xf numFmtId="0" fontId="62" fillId="0" borderId="0">
      <alignment horizontal="right" vertical="top"/>
      <protection/>
    </xf>
    <xf numFmtId="0" fontId="62" fillId="0" borderId="0">
      <alignment horizontal="left" vertical="top"/>
      <protection/>
    </xf>
    <xf numFmtId="0" fontId="12" fillId="0" borderId="0">
      <alignment vertical="top"/>
      <protection/>
    </xf>
    <xf numFmtId="0" fontId="12" fillId="0" borderId="0">
      <alignment vertical="top"/>
      <protection/>
    </xf>
    <xf numFmtId="0" fontId="65" fillId="0" borderId="0" applyNumberFormat="0" applyFill="0" applyBorder="0" applyAlignment="0" applyProtection="0"/>
    <xf numFmtId="0" fontId="66" fillId="0" borderId="9" applyNumberFormat="0" applyFill="0" applyAlignment="0" applyProtection="0"/>
    <xf numFmtId="0" fontId="67" fillId="0" borderId="0" applyNumberFormat="0" applyFill="0" applyBorder="0" applyAlignment="0" applyProtection="0"/>
  </cellStyleXfs>
  <cellXfs count="286">
    <xf numFmtId="0" fontId="0" fillId="0" borderId="0" xfId="0" applyAlignment="1">
      <alignment/>
    </xf>
    <xf numFmtId="0" fontId="3" fillId="0" borderId="0" xfId="0" applyFont="1" applyFill="1" applyBorder="1" applyAlignment="1">
      <alignment vertical="center" wrapText="1"/>
    </xf>
    <xf numFmtId="0" fontId="3" fillId="0" borderId="0" xfId="0" applyFont="1" applyFill="1" applyBorder="1" applyAlignment="1">
      <alignment vertical="center"/>
    </xf>
    <xf numFmtId="0" fontId="1" fillId="0" borderId="0" xfId="0" applyFont="1" applyFill="1" applyBorder="1" applyAlignment="1">
      <alignment vertical="center"/>
    </xf>
    <xf numFmtId="167" fontId="2" fillId="0" borderId="10" xfId="0" applyNumberFormat="1" applyFont="1" applyFill="1" applyBorder="1" applyAlignment="1">
      <alignment horizontal="center" vertical="center"/>
    </xf>
    <xf numFmtId="167" fontId="2" fillId="0" borderId="11" xfId="0" applyNumberFormat="1" applyFont="1" applyFill="1" applyBorder="1" applyAlignment="1">
      <alignment horizontal="center" vertical="center"/>
    </xf>
    <xf numFmtId="167" fontId="2" fillId="0" borderId="12" xfId="0" applyNumberFormat="1" applyFont="1" applyFill="1" applyBorder="1" applyAlignment="1">
      <alignment horizontal="center" vertical="center"/>
    </xf>
    <xf numFmtId="167" fontId="2" fillId="0" borderId="13" xfId="0" applyNumberFormat="1" applyFont="1" applyFill="1" applyBorder="1" applyAlignment="1">
      <alignment horizontal="center" vertical="center"/>
    </xf>
    <xf numFmtId="3" fontId="1" fillId="0" borderId="14" xfId="0" applyNumberFormat="1" applyFont="1" applyFill="1" applyBorder="1" applyAlignment="1" applyProtection="1">
      <alignment vertical="center"/>
      <protection locked="0"/>
    </xf>
    <xf numFmtId="3" fontId="1" fillId="35" borderId="14" xfId="0" applyNumberFormat="1" applyFont="1" applyFill="1" applyBorder="1" applyAlignment="1" applyProtection="1">
      <alignment vertical="center"/>
      <protection hidden="1"/>
    </xf>
    <xf numFmtId="3" fontId="1" fillId="35" borderId="15" xfId="0" applyNumberFormat="1" applyFont="1" applyFill="1" applyBorder="1" applyAlignment="1" applyProtection="1">
      <alignment vertical="center"/>
      <protection hidden="1"/>
    </xf>
    <xf numFmtId="3" fontId="1" fillId="0" borderId="16" xfId="0" applyNumberFormat="1" applyFont="1" applyFill="1" applyBorder="1" applyAlignment="1" applyProtection="1">
      <alignment vertical="center"/>
      <protection locked="0"/>
    </xf>
    <xf numFmtId="3" fontId="1" fillId="35" borderId="10" xfId="0" applyNumberFormat="1" applyFont="1" applyFill="1" applyBorder="1" applyAlignment="1" applyProtection="1">
      <alignment vertical="center"/>
      <protection hidden="1"/>
    </xf>
    <xf numFmtId="3" fontId="1" fillId="0" borderId="10" xfId="0" applyNumberFormat="1" applyFont="1" applyFill="1" applyBorder="1" applyAlignment="1" applyProtection="1">
      <alignment vertical="center"/>
      <protection locked="0"/>
    </xf>
    <xf numFmtId="3" fontId="1" fillId="0" borderId="13" xfId="0" applyNumberFormat="1" applyFont="1" applyFill="1" applyBorder="1" applyAlignment="1" applyProtection="1">
      <alignment vertical="center"/>
      <protection locked="0"/>
    </xf>
    <xf numFmtId="0" fontId="9" fillId="0" borderId="0" xfId="0" applyFont="1" applyFill="1" applyBorder="1" applyAlignment="1" applyProtection="1">
      <alignment horizontal="center" vertical="center" wrapText="1"/>
      <protection hidden="1"/>
    </xf>
    <xf numFmtId="0" fontId="8" fillId="0" borderId="0" xfId="0" applyFont="1" applyFill="1" applyBorder="1" applyAlignment="1">
      <alignment horizontal="center" vertical="top" wrapText="1"/>
    </xf>
    <xf numFmtId="0" fontId="7" fillId="0" borderId="0" xfId="0" applyFont="1" applyBorder="1" applyAlignment="1">
      <alignment horizontal="center" vertical="top" wrapText="1"/>
    </xf>
    <xf numFmtId="3" fontId="1" fillId="35" borderId="13" xfId="0" applyNumberFormat="1" applyFont="1" applyFill="1" applyBorder="1" applyAlignment="1" applyProtection="1">
      <alignment vertical="center"/>
      <protection hidden="1"/>
    </xf>
    <xf numFmtId="0" fontId="0" fillId="0" borderId="0" xfId="0" applyBorder="1" applyAlignment="1">
      <alignment horizontal="center" wrapText="1"/>
    </xf>
    <xf numFmtId="3" fontId="1" fillId="35" borderId="16" xfId="0" applyNumberFormat="1" applyFont="1" applyFill="1" applyBorder="1" applyAlignment="1" applyProtection="1">
      <alignment vertical="center"/>
      <protection hidden="1"/>
    </xf>
    <xf numFmtId="167" fontId="2" fillId="0" borderId="16" xfId="0" applyNumberFormat="1" applyFont="1" applyFill="1" applyBorder="1" applyAlignment="1">
      <alignment horizontal="center" vertical="center"/>
    </xf>
    <xf numFmtId="0" fontId="3" fillId="0" borderId="0" xfId="67" applyFont="1" applyAlignment="1">
      <alignment/>
      <protection/>
    </xf>
    <xf numFmtId="0" fontId="0" fillId="0" borderId="0" xfId="67" applyFont="1" applyAlignment="1">
      <alignment/>
      <protection/>
    </xf>
    <xf numFmtId="14" fontId="2" fillId="35" borderId="17" xfId="67" applyNumberFormat="1" applyFont="1" applyFill="1" applyBorder="1" applyAlignment="1" applyProtection="1">
      <alignment horizontal="center" vertical="center"/>
      <protection hidden="1" locked="0"/>
    </xf>
    <xf numFmtId="0" fontId="3" fillId="0" borderId="18" xfId="67" applyFont="1" applyFill="1" applyBorder="1" applyAlignment="1" applyProtection="1">
      <alignment horizontal="center" vertical="center"/>
      <protection hidden="1" locked="0"/>
    </xf>
    <xf numFmtId="0" fontId="2" fillId="0" borderId="0" xfId="67" applyFont="1" applyFill="1" applyBorder="1" applyAlignment="1" applyProtection="1">
      <alignment horizontal="left" vertical="center"/>
      <protection hidden="1"/>
    </xf>
    <xf numFmtId="0" fontId="3" fillId="0" borderId="0" xfId="67" applyFont="1" applyFill="1" applyBorder="1" applyAlignment="1" applyProtection="1">
      <alignment horizontal="left" vertical="center" wrapText="1"/>
      <protection hidden="1"/>
    </xf>
    <xf numFmtId="0" fontId="3" fillId="0" borderId="0" xfId="67" applyFont="1" applyFill="1" applyBorder="1" applyAlignment="1" applyProtection="1">
      <alignment vertical="center"/>
      <protection hidden="1"/>
    </xf>
    <xf numFmtId="0" fontId="3" fillId="0" borderId="0" xfId="67" applyFont="1" applyFill="1" applyBorder="1" applyAlignment="1" applyProtection="1">
      <alignment horizontal="center" vertical="center" wrapText="1"/>
      <protection hidden="1"/>
    </xf>
    <xf numFmtId="0" fontId="3" fillId="0" borderId="0" xfId="67" applyFont="1" applyBorder="1" applyAlignment="1" applyProtection="1">
      <alignment horizontal="left" vertical="center" wrapText="1"/>
      <protection hidden="1"/>
    </xf>
    <xf numFmtId="0" fontId="3" fillId="0" borderId="0" xfId="67" applyFont="1" applyBorder="1" applyAlignment="1" applyProtection="1">
      <alignment/>
      <protection hidden="1"/>
    </xf>
    <xf numFmtId="0" fontId="3" fillId="0" borderId="0" xfId="67" applyFont="1" applyAlignment="1" applyProtection="1">
      <alignment/>
      <protection hidden="1"/>
    </xf>
    <xf numFmtId="0" fontId="15" fillId="0" borderId="0" xfId="67" applyFont="1" applyBorder="1" applyAlignment="1" applyProtection="1">
      <alignment horizontal="right" vertical="center" wrapText="1"/>
      <protection hidden="1"/>
    </xf>
    <xf numFmtId="0" fontId="15" fillId="0" borderId="0" xfId="67" applyFont="1" applyAlignment="1" applyProtection="1">
      <alignment horizontal="right"/>
      <protection hidden="1"/>
    </xf>
    <xf numFmtId="0" fontId="15" fillId="0" borderId="0" xfId="67" applyNumberFormat="1" applyFont="1" applyFill="1" applyBorder="1" applyAlignment="1" applyProtection="1">
      <alignment horizontal="right" vertical="center" shrinkToFit="1"/>
      <protection hidden="1" locked="0"/>
    </xf>
    <xf numFmtId="0" fontId="15" fillId="0" borderId="0" xfId="67" applyFont="1" applyFill="1" applyBorder="1" applyAlignment="1" applyProtection="1">
      <alignment horizontal="left" vertical="center"/>
      <protection hidden="1"/>
    </xf>
    <xf numFmtId="0" fontId="3" fillId="0" borderId="0" xfId="67" applyFont="1" applyFill="1" applyBorder="1" applyAlignment="1" applyProtection="1">
      <alignment/>
      <protection hidden="1"/>
    </xf>
    <xf numFmtId="0" fontId="3" fillId="0" borderId="0" xfId="67" applyFont="1" applyAlignment="1" applyProtection="1">
      <alignment horizontal="right" vertical="center"/>
      <protection hidden="1"/>
    </xf>
    <xf numFmtId="0" fontId="3" fillId="0" borderId="0" xfId="67" applyFont="1" applyAlignment="1" applyProtection="1">
      <alignment wrapText="1"/>
      <protection hidden="1"/>
    </xf>
    <xf numFmtId="0" fontId="3" fillId="0" borderId="0" xfId="67" applyFont="1" applyAlignment="1" applyProtection="1">
      <alignment horizontal="right"/>
      <protection hidden="1"/>
    </xf>
    <xf numFmtId="0" fontId="3" fillId="0" borderId="0" xfId="67" applyFont="1" applyAlignment="1" applyProtection="1">
      <alignment horizontal="right" wrapText="1"/>
      <protection hidden="1"/>
    </xf>
    <xf numFmtId="0" fontId="3" fillId="0" borderId="0" xfId="67" applyFont="1" applyBorder="1" applyAlignment="1" applyProtection="1">
      <alignment horizontal="left"/>
      <protection hidden="1"/>
    </xf>
    <xf numFmtId="0" fontId="3" fillId="0" borderId="0" xfId="67" applyFont="1" applyBorder="1" applyAlignment="1" applyProtection="1">
      <alignment vertical="top"/>
      <protection hidden="1"/>
    </xf>
    <xf numFmtId="1" fontId="2" fillId="35" borderId="19" xfId="67" applyNumberFormat="1" applyFont="1" applyFill="1" applyBorder="1" applyAlignment="1" applyProtection="1">
      <alignment horizontal="center" vertical="center"/>
      <protection hidden="1" locked="0"/>
    </xf>
    <xf numFmtId="0" fontId="3" fillId="0" borderId="0" xfId="67" applyFont="1" applyBorder="1" applyAlignment="1" applyProtection="1">
      <alignment horizontal="right"/>
      <protection hidden="1"/>
    </xf>
    <xf numFmtId="0" fontId="2" fillId="0" borderId="0" xfId="67" applyFont="1" applyFill="1" applyBorder="1" applyAlignment="1" applyProtection="1">
      <alignment horizontal="right" vertical="center"/>
      <protection hidden="1" locked="0"/>
    </xf>
    <xf numFmtId="0" fontId="3" fillId="0" borderId="0" xfId="67" applyFont="1" applyBorder="1" applyAlignment="1" applyProtection="1">
      <alignment/>
      <protection hidden="1"/>
    </xf>
    <xf numFmtId="3" fontId="2" fillId="35" borderId="19" xfId="67" applyNumberFormat="1" applyFont="1" applyFill="1" applyBorder="1" applyAlignment="1" applyProtection="1">
      <alignment horizontal="right" vertical="center"/>
      <protection hidden="1" locked="0"/>
    </xf>
    <xf numFmtId="0" fontId="2" fillId="35" borderId="19" xfId="67" applyFont="1" applyFill="1" applyBorder="1" applyAlignment="1" applyProtection="1">
      <alignment horizontal="center" vertical="center"/>
      <protection hidden="1" locked="0"/>
    </xf>
    <xf numFmtId="0" fontId="2" fillId="0" borderId="0" xfId="67" applyFont="1" applyBorder="1" applyAlignment="1" applyProtection="1">
      <alignment vertical="top"/>
      <protection hidden="1"/>
    </xf>
    <xf numFmtId="0" fontId="3" fillId="0" borderId="0" xfId="67" applyFont="1" applyAlignment="1" applyProtection="1">
      <alignment/>
      <protection hidden="1"/>
    </xf>
    <xf numFmtId="49" fontId="2" fillId="35" borderId="19" xfId="67" applyNumberFormat="1" applyFont="1" applyFill="1" applyBorder="1" applyAlignment="1" applyProtection="1">
      <alignment horizontal="right" vertical="center"/>
      <protection hidden="1" locked="0"/>
    </xf>
    <xf numFmtId="0" fontId="3" fillId="0" borderId="0" xfId="67" applyFont="1" applyBorder="1" applyAlignment="1" applyProtection="1">
      <alignment horizontal="left" vertical="top" wrapText="1"/>
      <protection hidden="1"/>
    </xf>
    <xf numFmtId="0" fontId="3" fillId="0" borderId="0" xfId="67" applyFont="1" applyBorder="1" applyAlignment="1" applyProtection="1">
      <alignment horizontal="center" vertical="center"/>
      <protection hidden="1" locked="0"/>
    </xf>
    <xf numFmtId="0" fontId="3" fillId="0" borderId="0" xfId="67" applyFont="1" applyBorder="1" applyAlignment="1" applyProtection="1">
      <alignment vertical="top" wrapText="1"/>
      <protection hidden="1"/>
    </xf>
    <xf numFmtId="0" fontId="3" fillId="0" borderId="0" xfId="67" applyFont="1" applyBorder="1" applyAlignment="1" applyProtection="1">
      <alignment wrapText="1"/>
      <protection hidden="1"/>
    </xf>
    <xf numFmtId="0" fontId="3" fillId="0" borderId="0" xfId="67" applyFont="1" applyAlignment="1" applyProtection="1">
      <alignment horizontal="left" vertical="top" indent="2"/>
      <protection hidden="1"/>
    </xf>
    <xf numFmtId="0" fontId="3" fillId="0" borderId="0" xfId="67" applyFont="1" applyAlignment="1" applyProtection="1">
      <alignment horizontal="left" vertical="top" wrapText="1" indent="2"/>
      <protection hidden="1"/>
    </xf>
    <xf numFmtId="0" fontId="3" fillId="0" borderId="0" xfId="67" applyFont="1" applyBorder="1" applyAlignment="1" applyProtection="1">
      <alignment horizontal="right" vertical="top"/>
      <protection hidden="1"/>
    </xf>
    <xf numFmtId="0" fontId="3" fillId="0" borderId="0" xfId="67" applyFont="1" applyBorder="1" applyAlignment="1" applyProtection="1">
      <alignment horizontal="center" vertical="top"/>
      <protection hidden="1"/>
    </xf>
    <xf numFmtId="0" fontId="3" fillId="0" borderId="0" xfId="67" applyFont="1" applyBorder="1" applyAlignment="1" applyProtection="1">
      <alignment horizontal="center"/>
      <protection hidden="1"/>
    </xf>
    <xf numFmtId="0" fontId="2" fillId="35" borderId="0" xfId="67" applyFont="1" applyFill="1" applyBorder="1" applyAlignment="1" applyProtection="1">
      <alignment horizontal="right" vertical="center"/>
      <protection hidden="1" locked="0"/>
    </xf>
    <xf numFmtId="0" fontId="3" fillId="0" borderId="0" xfId="67" applyFont="1" applyBorder="1" applyAlignment="1">
      <alignment/>
      <protection/>
    </xf>
    <xf numFmtId="49" fontId="2" fillId="35" borderId="0" xfId="67" applyNumberFormat="1" applyFont="1" applyFill="1" applyBorder="1" applyAlignment="1" applyProtection="1">
      <alignment horizontal="center" vertical="center"/>
      <protection hidden="1" locked="0"/>
    </xf>
    <xf numFmtId="49" fontId="2" fillId="0" borderId="0" xfId="67" applyNumberFormat="1" applyFont="1" applyBorder="1" applyAlignment="1" applyProtection="1">
      <alignment horizontal="center" vertical="center"/>
      <protection hidden="1" locked="0"/>
    </xf>
    <xf numFmtId="0" fontId="3" fillId="0" borderId="0" xfId="67" applyFont="1" applyBorder="1" applyAlignment="1" applyProtection="1">
      <alignment horizontal="left" vertical="top"/>
      <protection hidden="1"/>
    </xf>
    <xf numFmtId="0" fontId="3" fillId="0" borderId="20" xfId="67" applyFont="1" applyBorder="1" applyAlignment="1" applyProtection="1">
      <alignment/>
      <protection hidden="1"/>
    </xf>
    <xf numFmtId="0" fontId="3" fillId="0" borderId="0" xfId="67" applyFont="1" applyAlignment="1" applyProtection="1">
      <alignment vertical="top"/>
      <protection hidden="1"/>
    </xf>
    <xf numFmtId="0" fontId="3" fillId="0" borderId="0" xfId="67" applyFont="1" applyAlignment="1" applyProtection="1">
      <alignment horizontal="left"/>
      <protection hidden="1"/>
    </xf>
    <xf numFmtId="0" fontId="3" fillId="0" borderId="0" xfId="67" applyFont="1" applyBorder="1" applyAlignment="1" applyProtection="1">
      <alignment vertical="center"/>
      <protection hidden="1"/>
    </xf>
    <xf numFmtId="0" fontId="3" fillId="0" borderId="0" xfId="67" applyFont="1" applyFill="1" applyBorder="1" applyAlignment="1" applyProtection="1">
      <alignment vertical="center"/>
      <protection hidden="1"/>
    </xf>
    <xf numFmtId="0" fontId="2" fillId="0" borderId="0" xfId="67" applyFont="1" applyAlignment="1" applyProtection="1">
      <alignment vertical="center"/>
      <protection hidden="1"/>
    </xf>
    <xf numFmtId="0" fontId="3" fillId="0" borderId="21" xfId="67" applyFont="1" applyBorder="1" applyAlignment="1" applyProtection="1">
      <alignment/>
      <protection hidden="1"/>
    </xf>
    <xf numFmtId="0" fontId="3" fillId="0" borderId="21" xfId="67" applyFont="1" applyBorder="1" applyAlignment="1">
      <alignment/>
      <protection/>
    </xf>
    <xf numFmtId="0" fontId="3" fillId="0" borderId="0" xfId="67" applyFont="1" applyFill="1" applyBorder="1" applyAlignment="1" applyProtection="1">
      <alignment horizontal="right" vertical="top" wrapText="1"/>
      <protection hidden="1"/>
    </xf>
    <xf numFmtId="0" fontId="9" fillId="0" borderId="0" xfId="0" applyFont="1" applyFill="1" applyBorder="1" applyAlignment="1" applyProtection="1">
      <alignment horizontal="center" vertical="top" wrapText="1"/>
      <protection hidden="1"/>
    </xf>
    <xf numFmtId="0" fontId="2" fillId="36" borderId="22" xfId="0" applyFont="1" applyFill="1" applyBorder="1" applyAlignment="1" applyProtection="1">
      <alignment horizontal="center" vertical="center" wrapText="1"/>
      <protection hidden="1"/>
    </xf>
    <xf numFmtId="0" fontId="6" fillId="36" borderId="23" xfId="0" applyFont="1" applyFill="1" applyBorder="1" applyAlignment="1" applyProtection="1">
      <alignment horizontal="center" vertical="center" wrapText="1"/>
      <protection hidden="1"/>
    </xf>
    <xf numFmtId="0" fontId="6" fillId="36" borderId="22" xfId="0" applyFont="1" applyFill="1" applyBorder="1" applyAlignment="1" applyProtection="1">
      <alignment horizontal="center" vertical="center" wrapText="1"/>
      <protection hidden="1"/>
    </xf>
    <xf numFmtId="0" fontId="6" fillId="36" borderId="24" xfId="0" applyFont="1" applyFill="1" applyBorder="1" applyAlignment="1" applyProtection="1">
      <alignment horizontal="center" vertical="center" wrapText="1"/>
      <protection hidden="1"/>
    </xf>
    <xf numFmtId="0" fontId="6" fillId="36" borderId="24" xfId="0" applyFont="1" applyFill="1" applyBorder="1" applyAlignment="1" applyProtection="1">
      <alignment horizontal="center" vertical="center"/>
      <protection hidden="1"/>
    </xf>
    <xf numFmtId="0" fontId="0" fillId="0" borderId="0" xfId="0" applyFont="1" applyAlignment="1">
      <alignment/>
    </xf>
    <xf numFmtId="0" fontId="0" fillId="0" borderId="0" xfId="0" applyFont="1" applyFill="1" applyBorder="1" applyAlignment="1" applyProtection="1">
      <alignment horizontal="center" vertical="top" wrapText="1"/>
      <protection hidden="1"/>
    </xf>
    <xf numFmtId="0" fontId="9" fillId="0" borderId="25" xfId="0" applyFont="1" applyFill="1" applyBorder="1" applyAlignment="1">
      <alignment horizontal="center" vertical="top" wrapText="1"/>
    </xf>
    <xf numFmtId="0" fontId="0" fillId="0" borderId="25" xfId="0" applyFont="1" applyBorder="1" applyAlignment="1">
      <alignment horizontal="center" vertical="top" wrapText="1"/>
    </xf>
    <xf numFmtId="0" fontId="0" fillId="0" borderId="25" xfId="0" applyFont="1" applyBorder="1" applyAlignment="1">
      <alignment horizontal="center" wrapText="1"/>
    </xf>
    <xf numFmtId="0" fontId="2" fillId="36" borderId="22" xfId="0" applyFont="1" applyFill="1" applyBorder="1" applyAlignment="1">
      <alignment horizontal="center" vertical="center" wrapText="1"/>
    </xf>
    <xf numFmtId="0" fontId="6" fillId="36" borderId="22" xfId="0" applyFont="1" applyFill="1" applyBorder="1" applyAlignment="1">
      <alignment horizontal="center" vertical="center" wrapText="1"/>
    </xf>
    <xf numFmtId="0" fontId="6" fillId="36" borderId="24" xfId="0" applyFont="1" applyFill="1" applyBorder="1" applyAlignment="1">
      <alignment horizontal="center" vertical="center"/>
    </xf>
    <xf numFmtId="49" fontId="6" fillId="36" borderId="24" xfId="0" applyNumberFormat="1" applyFont="1" applyFill="1" applyBorder="1" applyAlignment="1">
      <alignment horizontal="center" vertical="center" wrapText="1"/>
    </xf>
    <xf numFmtId="0" fontId="6" fillId="0" borderId="0" xfId="0" applyFont="1" applyAlignment="1">
      <alignment/>
    </xf>
    <xf numFmtId="0" fontId="12" fillId="0" borderId="0" xfId="119">
      <alignment vertical="top"/>
      <protection/>
    </xf>
    <xf numFmtId="0" fontId="13" fillId="0" borderId="0" xfId="119" applyFont="1" applyFill="1" applyBorder="1" applyAlignment="1">
      <alignment horizontal="center" vertical="center" wrapText="1"/>
      <protection/>
    </xf>
    <xf numFmtId="0" fontId="0" fillId="0" borderId="0" xfId="0" applyFont="1" applyBorder="1" applyAlignment="1">
      <alignment horizontal="center" vertical="center" wrapText="1"/>
    </xf>
    <xf numFmtId="0" fontId="0" fillId="0" borderId="0" xfId="119" applyFont="1" applyAlignment="1">
      <alignment wrapText="1"/>
      <protection/>
    </xf>
    <xf numFmtId="0" fontId="0" fillId="0" borderId="0" xfId="0" applyFont="1" applyAlignment="1">
      <alignment/>
    </xf>
    <xf numFmtId="0" fontId="9" fillId="0" borderId="0" xfId="119" applyFont="1" applyFill="1" applyBorder="1" applyAlignment="1" applyProtection="1">
      <alignment horizontal="center" vertical="center"/>
      <protection hidden="1"/>
    </xf>
    <xf numFmtId="14" fontId="9" fillId="35" borderId="0" xfId="119" applyNumberFormat="1" applyFont="1" applyFill="1" applyBorder="1" applyAlignment="1" applyProtection="1">
      <alignment horizontal="center" vertical="center"/>
      <protection hidden="1" locked="0"/>
    </xf>
    <xf numFmtId="0" fontId="0" fillId="0" borderId="0" xfId="119" applyFont="1" applyBorder="1" applyAlignment="1">
      <alignment wrapText="1"/>
      <protection/>
    </xf>
    <xf numFmtId="0" fontId="2" fillId="36" borderId="26" xfId="0" applyFont="1" applyFill="1" applyBorder="1" applyAlignment="1">
      <alignment horizontal="center" vertical="center" wrapText="1"/>
    </xf>
    <xf numFmtId="0" fontId="6" fillId="36" borderId="26" xfId="0" applyFont="1" applyFill="1" applyBorder="1" applyAlignment="1">
      <alignment horizontal="center" vertical="center" wrapText="1"/>
    </xf>
    <xf numFmtId="49" fontId="6" fillId="36" borderId="24" xfId="0" applyNumberFormat="1" applyFont="1" applyFill="1" applyBorder="1" applyAlignment="1">
      <alignment horizontal="center" vertical="center" wrapText="1"/>
    </xf>
    <xf numFmtId="49" fontId="6" fillId="36" borderId="24" xfId="0" applyNumberFormat="1" applyFont="1" applyFill="1" applyBorder="1" applyAlignment="1">
      <alignment horizontal="center" vertical="center"/>
    </xf>
    <xf numFmtId="167" fontId="2" fillId="0" borderId="10" xfId="0" applyNumberFormat="1" applyFont="1" applyFill="1" applyBorder="1" applyAlignment="1">
      <alignment horizontal="center" vertical="center"/>
    </xf>
    <xf numFmtId="3" fontId="1" fillId="0" borderId="16" xfId="0" applyNumberFormat="1" applyFont="1" applyFill="1" applyBorder="1" applyAlignment="1" applyProtection="1">
      <alignment vertical="center"/>
      <protection locked="0"/>
    </xf>
    <xf numFmtId="3" fontId="1" fillId="0" borderId="10" xfId="0" applyNumberFormat="1" applyFont="1" applyFill="1" applyBorder="1" applyAlignment="1" applyProtection="1">
      <alignment vertical="center"/>
      <protection locked="0"/>
    </xf>
    <xf numFmtId="3" fontId="1" fillId="35" borderId="10" xfId="0" applyNumberFormat="1" applyFont="1" applyFill="1" applyBorder="1" applyAlignment="1" applyProtection="1">
      <alignment vertical="center"/>
      <protection hidden="1"/>
    </xf>
    <xf numFmtId="3" fontId="1" fillId="35" borderId="13" xfId="0" applyNumberFormat="1" applyFont="1" applyFill="1" applyBorder="1" applyAlignment="1" applyProtection="1">
      <alignment vertical="center"/>
      <protection hidden="1"/>
    </xf>
    <xf numFmtId="167" fontId="2" fillId="0" borderId="16" xfId="0" applyNumberFormat="1" applyFont="1" applyFill="1" applyBorder="1" applyAlignment="1">
      <alignment horizontal="center" vertical="center"/>
    </xf>
    <xf numFmtId="167" fontId="2" fillId="0" borderId="13" xfId="0" applyNumberFormat="1" applyFont="1" applyFill="1" applyBorder="1" applyAlignment="1">
      <alignment horizontal="center" vertical="center"/>
    </xf>
    <xf numFmtId="0" fontId="16" fillId="0" borderId="0" xfId="67" applyFont="1" applyBorder="1" applyAlignment="1" applyProtection="1">
      <alignment vertical="center"/>
      <protection hidden="1"/>
    </xf>
    <xf numFmtId="0" fontId="16" fillId="0" borderId="0" xfId="66" applyFont="1" applyBorder="1" applyAlignment="1" applyProtection="1">
      <alignment vertical="center"/>
      <protection hidden="1"/>
    </xf>
    <xf numFmtId="0" fontId="16" fillId="0" borderId="0" xfId="67" applyFont="1" applyBorder="1" applyAlignment="1" applyProtection="1">
      <alignment/>
      <protection hidden="1"/>
    </xf>
    <xf numFmtId="0" fontId="12" fillId="0" borderId="0" xfId="67" applyAlignment="1">
      <alignment/>
      <protection/>
    </xf>
    <xf numFmtId="0" fontId="16" fillId="0" borderId="0" xfId="67" applyFont="1" applyAlignment="1" applyProtection="1">
      <alignment/>
      <protection hidden="1"/>
    </xf>
    <xf numFmtId="3" fontId="1" fillId="0" borderId="10" xfId="65" applyNumberFormat="1" applyFont="1" applyFill="1" applyBorder="1" applyAlignment="1" applyProtection="1">
      <alignment vertical="center"/>
      <protection locked="0"/>
    </xf>
    <xf numFmtId="3" fontId="1" fillId="0" borderId="10" xfId="59" applyNumberFormat="1" applyFont="1" applyFill="1" applyBorder="1" applyAlignment="1" applyProtection="1">
      <alignment vertical="center"/>
      <protection locked="0"/>
    </xf>
    <xf numFmtId="3" fontId="0" fillId="0" borderId="0" xfId="0" applyNumberFormat="1" applyAlignment="1">
      <alignment/>
    </xf>
    <xf numFmtId="0" fontId="3" fillId="0" borderId="0" xfId="67" applyFont="1" applyBorder="1" applyAlignment="1" applyProtection="1">
      <alignment horizontal="right" vertical="center" wrapText="1"/>
      <protection hidden="1"/>
    </xf>
    <xf numFmtId="0" fontId="3" fillId="0" borderId="0" xfId="67" applyFont="1" applyBorder="1" applyAlignment="1" applyProtection="1">
      <alignment horizontal="right" wrapText="1"/>
      <protection hidden="1"/>
    </xf>
    <xf numFmtId="0" fontId="3" fillId="0" borderId="0" xfId="67" applyFont="1" applyAlignment="1" applyProtection="1">
      <alignment horizontal="right" wrapText="1"/>
      <protection hidden="1"/>
    </xf>
    <xf numFmtId="49" fontId="2" fillId="35" borderId="27" xfId="67" applyNumberFormat="1" applyFont="1" applyFill="1" applyBorder="1" applyAlignment="1" applyProtection="1">
      <alignment horizontal="center" vertical="center"/>
      <protection hidden="1" locked="0"/>
    </xf>
    <xf numFmtId="49" fontId="2" fillId="0" borderId="28" xfId="67" applyNumberFormat="1" applyFont="1" applyBorder="1" applyAlignment="1" applyProtection="1">
      <alignment horizontal="center" vertical="center"/>
      <protection hidden="1" locked="0"/>
    </xf>
    <xf numFmtId="0" fontId="2" fillId="0" borderId="0" xfId="67" applyFont="1" applyFill="1" applyBorder="1" applyAlignment="1" applyProtection="1">
      <alignment horizontal="left" vertical="center" wrapText="1"/>
      <protection hidden="1"/>
    </xf>
    <xf numFmtId="0" fontId="2" fillId="0" borderId="29" xfId="67" applyFont="1" applyFill="1" applyBorder="1" applyAlignment="1" applyProtection="1">
      <alignment horizontal="left" vertical="center" wrapText="1"/>
      <protection hidden="1"/>
    </xf>
    <xf numFmtId="0" fontId="14" fillId="0" borderId="0" xfId="67" applyFont="1" applyBorder="1" applyAlignment="1" applyProtection="1">
      <alignment horizontal="center" vertical="center" wrapText="1"/>
      <protection hidden="1"/>
    </xf>
    <xf numFmtId="0" fontId="3" fillId="0" borderId="0" xfId="67" applyFont="1" applyAlignment="1" applyProtection="1">
      <alignment horizontal="right" vertical="center"/>
      <protection hidden="1"/>
    </xf>
    <xf numFmtId="0" fontId="3" fillId="0" borderId="29" xfId="67" applyFont="1" applyBorder="1" applyAlignment="1" applyProtection="1">
      <alignment horizontal="right"/>
      <protection hidden="1"/>
    </xf>
    <xf numFmtId="0" fontId="3" fillId="0" borderId="0" xfId="67" applyFont="1" applyAlignment="1" applyProtection="1">
      <alignment wrapText="1"/>
      <protection hidden="1"/>
    </xf>
    <xf numFmtId="0" fontId="1" fillId="0" borderId="0" xfId="67" applyFont="1" applyBorder="1" applyAlignment="1" applyProtection="1">
      <alignment horizontal="right" vertical="center" wrapText="1"/>
      <protection hidden="1"/>
    </xf>
    <xf numFmtId="0" fontId="1" fillId="0" borderId="29" xfId="67" applyFont="1" applyBorder="1" applyAlignment="1" applyProtection="1">
      <alignment horizontal="right" wrapText="1"/>
      <protection hidden="1"/>
    </xf>
    <xf numFmtId="0" fontId="2" fillId="35" borderId="27" xfId="67" applyFont="1" applyFill="1" applyBorder="1" applyAlignment="1" applyProtection="1">
      <alignment horizontal="left" vertical="center"/>
      <protection hidden="1" locked="0"/>
    </xf>
    <xf numFmtId="0" fontId="3" fillId="0" borderId="25" xfId="67" applyFont="1" applyBorder="1" applyAlignment="1">
      <alignment horizontal="left" vertical="center"/>
      <protection/>
    </xf>
    <xf numFmtId="0" fontId="3" fillId="0" borderId="28" xfId="67" applyFont="1" applyBorder="1" applyAlignment="1">
      <alignment horizontal="left" vertical="center"/>
      <protection/>
    </xf>
    <xf numFmtId="1" fontId="2" fillId="35" borderId="27" xfId="67" applyNumberFormat="1" applyFont="1" applyFill="1" applyBorder="1" applyAlignment="1" applyProtection="1">
      <alignment horizontal="center" vertical="center"/>
      <protection hidden="1" locked="0"/>
    </xf>
    <xf numFmtId="1" fontId="2" fillId="35" borderId="28" xfId="67" applyNumberFormat="1" applyFont="1" applyFill="1" applyBorder="1" applyAlignment="1" applyProtection="1">
      <alignment horizontal="center" vertical="center"/>
      <protection hidden="1" locked="0"/>
    </xf>
    <xf numFmtId="0" fontId="2" fillId="35" borderId="27" xfId="67" applyFont="1" applyFill="1" applyBorder="1" applyAlignment="1" applyProtection="1">
      <alignment horizontal="right" vertical="center"/>
      <protection hidden="1" locked="0"/>
    </xf>
    <xf numFmtId="0" fontId="3" fillId="0" borderId="25" xfId="67" applyFont="1" applyBorder="1" applyAlignment="1">
      <alignment/>
      <protection/>
    </xf>
    <xf numFmtId="0" fontId="3" fillId="0" borderId="25" xfId="67" applyFont="1" applyBorder="1" applyAlignment="1">
      <alignment horizontal="left"/>
      <protection/>
    </xf>
    <xf numFmtId="0" fontId="3" fillId="0" borderId="28" xfId="67" applyFont="1" applyBorder="1" applyAlignment="1">
      <alignment horizontal="left"/>
      <protection/>
    </xf>
    <xf numFmtId="0" fontId="3" fillId="0" borderId="18" xfId="67" applyFont="1" applyBorder="1" applyAlignment="1" applyProtection="1">
      <alignment horizontal="right" vertical="center"/>
      <protection hidden="1"/>
    </xf>
    <xf numFmtId="0" fontId="3" fillId="0" borderId="0" xfId="67" applyFont="1" applyBorder="1" applyAlignment="1" applyProtection="1">
      <alignment horizontal="right"/>
      <protection hidden="1"/>
    </xf>
    <xf numFmtId="0" fontId="3" fillId="0" borderId="0" xfId="67" applyFont="1" applyAlignment="1" applyProtection="1">
      <alignment horizontal="center" vertical="center"/>
      <protection hidden="1"/>
    </xf>
    <xf numFmtId="0" fontId="3" fillId="0" borderId="0" xfId="67" applyFont="1" applyAlignment="1">
      <alignment horizontal="center" vertical="center"/>
      <protection/>
    </xf>
    <xf numFmtId="0" fontId="3" fillId="0" borderId="0" xfId="67" applyFont="1" applyAlignment="1">
      <alignment horizontal="center"/>
      <protection/>
    </xf>
    <xf numFmtId="0" fontId="3" fillId="0" borderId="0" xfId="67" applyFont="1" applyAlignment="1">
      <alignment horizontal="center" vertical="center"/>
      <protection/>
    </xf>
    <xf numFmtId="0" fontId="3" fillId="0" borderId="0" xfId="67" applyFont="1" applyAlignment="1">
      <alignment vertical="center"/>
      <protection/>
    </xf>
    <xf numFmtId="0" fontId="3" fillId="0" borderId="0" xfId="67" applyFont="1" applyAlignment="1">
      <alignment horizontal="center"/>
      <protection/>
    </xf>
    <xf numFmtId="0" fontId="4" fillId="35" borderId="27" xfId="53" applyFill="1" applyBorder="1" applyAlignment="1" applyProtection="1">
      <alignment/>
      <protection hidden="1" locked="0"/>
    </xf>
    <xf numFmtId="0" fontId="2" fillId="0" borderId="25" xfId="67" applyFont="1" applyBorder="1" applyAlignment="1" applyProtection="1">
      <alignment/>
      <protection hidden="1" locked="0"/>
    </xf>
    <xf numFmtId="0" fontId="2" fillId="0" borderId="28" xfId="67" applyFont="1" applyBorder="1" applyAlignment="1" applyProtection="1">
      <alignment/>
      <protection hidden="1" locked="0"/>
    </xf>
    <xf numFmtId="0" fontId="3" fillId="0" borderId="0" xfId="67" applyFont="1" applyBorder="1" applyAlignment="1" applyProtection="1">
      <alignment vertical="top" wrapText="1"/>
      <protection hidden="1"/>
    </xf>
    <xf numFmtId="0" fontId="3" fillId="0" borderId="0" xfId="67" applyFont="1" applyBorder="1" applyAlignment="1" applyProtection="1">
      <alignment wrapText="1"/>
      <protection hidden="1"/>
    </xf>
    <xf numFmtId="0" fontId="3" fillId="0" borderId="28" xfId="67" applyFont="1" applyBorder="1" applyAlignment="1">
      <alignment/>
      <protection/>
    </xf>
    <xf numFmtId="0" fontId="2" fillId="35" borderId="27" xfId="67" applyFont="1" applyFill="1" applyBorder="1" applyAlignment="1" applyProtection="1">
      <alignment horizontal="center" vertical="center"/>
      <protection hidden="1" locked="0"/>
    </xf>
    <xf numFmtId="0" fontId="3" fillId="0" borderId="25" xfId="67" applyFont="1" applyBorder="1" applyAlignment="1">
      <alignment horizontal="center"/>
      <protection/>
    </xf>
    <xf numFmtId="0" fontId="3" fillId="0" borderId="28" xfId="67" applyFont="1" applyBorder="1" applyAlignment="1">
      <alignment horizontal="center"/>
      <protection/>
    </xf>
    <xf numFmtId="0" fontId="2" fillId="0" borderId="25" xfId="67" applyFont="1" applyBorder="1" applyAlignment="1" applyProtection="1">
      <alignment horizontal="left" vertical="center"/>
      <protection hidden="1" locked="0"/>
    </xf>
    <xf numFmtId="0" fontId="3" fillId="0" borderId="0" xfId="67" applyFont="1" applyBorder="1" applyAlignment="1" applyProtection="1">
      <alignment horizontal="center" vertical="top"/>
      <protection hidden="1"/>
    </xf>
    <xf numFmtId="0" fontId="3" fillId="0" borderId="0" xfId="67" applyFont="1" applyBorder="1" applyAlignment="1" applyProtection="1">
      <alignment horizontal="center"/>
      <protection hidden="1"/>
    </xf>
    <xf numFmtId="0" fontId="3" fillId="0" borderId="0" xfId="67" applyFont="1" applyAlignment="1" applyProtection="1">
      <alignment horizontal="right" vertical="center" wrapText="1"/>
      <protection hidden="1"/>
    </xf>
    <xf numFmtId="0" fontId="3" fillId="0" borderId="29" xfId="67" applyFont="1" applyBorder="1" applyAlignment="1" applyProtection="1">
      <alignment horizontal="right" wrapText="1"/>
      <protection hidden="1"/>
    </xf>
    <xf numFmtId="49" fontId="2" fillId="35" borderId="27" xfId="67" applyNumberFormat="1" applyFont="1" applyFill="1" applyBorder="1" applyAlignment="1" applyProtection="1">
      <alignment horizontal="left" vertical="center"/>
      <protection hidden="1" locked="0"/>
    </xf>
    <xf numFmtId="49" fontId="2" fillId="0" borderId="25" xfId="67" applyNumberFormat="1" applyFont="1" applyBorder="1" applyAlignment="1" applyProtection="1">
      <alignment horizontal="left" vertical="center"/>
      <protection hidden="1" locked="0"/>
    </xf>
    <xf numFmtId="49" fontId="2" fillId="0" borderId="28" xfId="67" applyNumberFormat="1" applyFont="1" applyBorder="1" applyAlignment="1" applyProtection="1">
      <alignment horizontal="left" vertical="center"/>
      <protection hidden="1" locked="0"/>
    </xf>
    <xf numFmtId="0" fontId="13" fillId="0" borderId="0" xfId="67" applyFont="1" applyAlignment="1">
      <alignment/>
      <protection/>
    </xf>
    <xf numFmtId="0" fontId="3" fillId="0" borderId="20" xfId="67" applyFont="1" applyBorder="1" applyAlignment="1" applyProtection="1">
      <alignment horizontal="center"/>
      <protection hidden="1"/>
    </xf>
    <xf numFmtId="0" fontId="3" fillId="0" borderId="0" xfId="67" applyFont="1" applyFill="1" applyBorder="1" applyAlignment="1" applyProtection="1">
      <alignment horizontal="center" vertical="top"/>
      <protection hidden="1"/>
    </xf>
    <xf numFmtId="0" fontId="3" fillId="0" borderId="0" xfId="67" applyFont="1" applyFill="1" applyBorder="1" applyAlignment="1" applyProtection="1">
      <alignment horizontal="center"/>
      <protection hidden="1"/>
    </xf>
    <xf numFmtId="49" fontId="4" fillId="35" borderId="27" xfId="53" applyNumberFormat="1" applyFill="1" applyBorder="1" applyAlignment="1" applyProtection="1">
      <alignment horizontal="left" vertical="center"/>
      <protection hidden="1" locked="0"/>
    </xf>
    <xf numFmtId="0" fontId="19" fillId="0" borderId="0" xfId="67" applyFont="1" applyAlignment="1" applyProtection="1">
      <alignment horizontal="left"/>
      <protection hidden="1"/>
    </xf>
    <xf numFmtId="0" fontId="9" fillId="0" borderId="0" xfId="67" applyFont="1" applyAlignment="1">
      <alignment/>
      <protection/>
    </xf>
    <xf numFmtId="0" fontId="3" fillId="0" borderId="0" xfId="67" applyFont="1" applyBorder="1" applyAlignment="1" applyProtection="1">
      <alignment vertical="center"/>
      <protection hidden="1"/>
    </xf>
    <xf numFmtId="0" fontId="3" fillId="0" borderId="30" xfId="67" applyFont="1" applyBorder="1" applyAlignment="1" applyProtection="1">
      <alignment horizontal="center" vertical="top"/>
      <protection hidden="1"/>
    </xf>
    <xf numFmtId="0" fontId="3" fillId="0" borderId="30" xfId="67" applyFont="1" applyBorder="1" applyAlignment="1">
      <alignment horizontal="center"/>
      <protection/>
    </xf>
    <xf numFmtId="0" fontId="3" fillId="0" borderId="30" xfId="67" applyFont="1" applyBorder="1" applyAlignment="1">
      <alignment/>
      <protection/>
    </xf>
    <xf numFmtId="0" fontId="16" fillId="0" borderId="0" xfId="66" applyFont="1" applyBorder="1" applyAlignment="1" applyProtection="1">
      <alignment horizontal="left" vertical="center"/>
      <protection hidden="1"/>
    </xf>
    <xf numFmtId="0" fontId="11" fillId="0" borderId="0" xfId="0" applyFont="1" applyFill="1" applyBorder="1" applyAlignment="1">
      <alignment vertical="center" wrapText="1"/>
    </xf>
    <xf numFmtId="0" fontId="11" fillId="0" borderId="0" xfId="0" applyFont="1" applyAlignment="1">
      <alignment vertical="center"/>
    </xf>
    <xf numFmtId="0" fontId="2" fillId="0" borderId="31" xfId="0" applyFont="1" applyFill="1" applyBorder="1" applyAlignment="1">
      <alignment horizontal="left" vertical="center" wrapText="1"/>
    </xf>
    <xf numFmtId="0" fontId="2" fillId="0" borderId="32" xfId="0" applyFont="1" applyFill="1" applyBorder="1" applyAlignment="1">
      <alignment horizontal="left" vertical="center" wrapText="1"/>
    </xf>
    <xf numFmtId="0" fontId="2" fillId="0" borderId="33" xfId="0" applyFont="1" applyFill="1" applyBorder="1" applyAlignment="1">
      <alignment horizontal="left" vertical="center" wrapText="1"/>
    </xf>
    <xf numFmtId="0" fontId="2" fillId="37" borderId="34" xfId="0" applyFont="1" applyFill="1" applyBorder="1" applyAlignment="1">
      <alignment horizontal="left" vertical="center" wrapText="1"/>
    </xf>
    <xf numFmtId="0" fontId="2" fillId="37" borderId="35" xfId="0" applyFont="1" applyFill="1" applyBorder="1" applyAlignment="1">
      <alignment horizontal="left" vertical="center" wrapText="1"/>
    </xf>
    <xf numFmtId="0" fontId="0" fillId="37" borderId="35" xfId="0" applyFont="1" applyFill="1" applyBorder="1" applyAlignment="1">
      <alignment horizontal="left" vertical="center" wrapText="1"/>
    </xf>
    <xf numFmtId="0" fontId="0" fillId="37" borderId="36" xfId="0" applyFont="1" applyFill="1" applyBorder="1" applyAlignment="1">
      <alignment horizontal="left" vertical="center" wrapText="1"/>
    </xf>
    <xf numFmtId="0" fontId="2" fillId="0" borderId="37" xfId="0" applyFont="1" applyFill="1" applyBorder="1" applyAlignment="1">
      <alignment horizontal="left" vertical="center" wrapText="1"/>
    </xf>
    <xf numFmtId="0" fontId="2" fillId="0" borderId="38" xfId="0" applyFont="1" applyFill="1" applyBorder="1" applyAlignment="1">
      <alignment horizontal="left" vertical="center" wrapText="1"/>
    </xf>
    <xf numFmtId="0" fontId="0" fillId="0" borderId="38" xfId="0" applyFont="1" applyBorder="1" applyAlignment="1">
      <alignment vertical="center"/>
    </xf>
    <xf numFmtId="0" fontId="0" fillId="0" borderId="39" xfId="0" applyFont="1" applyBorder="1" applyAlignment="1">
      <alignment vertical="center"/>
    </xf>
    <xf numFmtId="0" fontId="3" fillId="0" borderId="14" xfId="0" applyFont="1" applyFill="1" applyBorder="1" applyAlignment="1">
      <alignment horizontal="left" vertical="center" wrapText="1"/>
    </xf>
    <xf numFmtId="0" fontId="3" fillId="0" borderId="40" xfId="0" applyFont="1" applyFill="1" applyBorder="1" applyAlignment="1">
      <alignment horizontal="left" vertical="center" wrapText="1"/>
    </xf>
    <xf numFmtId="0" fontId="3" fillId="0" borderId="41" xfId="0" applyFont="1" applyFill="1" applyBorder="1" applyAlignment="1">
      <alignment horizontal="left" vertical="center" wrapText="1"/>
    </xf>
    <xf numFmtId="0" fontId="3" fillId="0" borderId="15" xfId="0" applyFont="1" applyFill="1" applyBorder="1" applyAlignment="1">
      <alignment horizontal="left" vertical="center" wrapText="1"/>
    </xf>
    <xf numFmtId="0" fontId="3" fillId="0" borderId="42" xfId="0" applyFont="1" applyFill="1" applyBorder="1" applyAlignment="1">
      <alignment horizontal="left" vertical="center" wrapText="1"/>
    </xf>
    <xf numFmtId="0" fontId="3" fillId="0" borderId="43"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40" xfId="0" applyFont="1" applyFill="1" applyBorder="1" applyAlignment="1">
      <alignment horizontal="left" vertical="center" wrapText="1"/>
    </xf>
    <xf numFmtId="0" fontId="2" fillId="0" borderId="41" xfId="0" applyFont="1" applyFill="1" applyBorder="1" applyAlignment="1">
      <alignment horizontal="left" vertical="center" wrapText="1"/>
    </xf>
    <xf numFmtId="0" fontId="3" fillId="0" borderId="14" xfId="0" applyFont="1" applyFill="1" applyBorder="1" applyAlignment="1">
      <alignment horizontal="left" vertical="center" wrapText="1" indent="1"/>
    </xf>
    <xf numFmtId="0" fontId="3" fillId="0" borderId="40" xfId="0" applyFont="1" applyFill="1" applyBorder="1" applyAlignment="1">
      <alignment horizontal="left" vertical="center" wrapText="1" indent="1"/>
    </xf>
    <xf numFmtId="0" fontId="3" fillId="0" borderId="41" xfId="0" applyFont="1" applyFill="1" applyBorder="1" applyAlignment="1">
      <alignment horizontal="left" vertical="center" wrapText="1" indent="1"/>
    </xf>
    <xf numFmtId="0" fontId="2" fillId="0" borderId="15" xfId="0" applyFont="1" applyFill="1" applyBorder="1" applyAlignment="1">
      <alignment horizontal="left" vertical="center" wrapText="1"/>
    </xf>
    <xf numFmtId="0" fontId="2" fillId="0" borderId="42" xfId="0" applyFont="1" applyFill="1" applyBorder="1" applyAlignment="1">
      <alignment horizontal="left" vertical="center" wrapText="1"/>
    </xf>
    <xf numFmtId="0" fontId="2" fillId="0" borderId="43" xfId="0" applyFont="1" applyFill="1" applyBorder="1" applyAlignment="1">
      <alignment horizontal="left" vertical="center" wrapText="1"/>
    </xf>
    <xf numFmtId="0" fontId="0" fillId="37" borderId="35" xfId="0" applyFont="1" applyFill="1" applyBorder="1" applyAlignment="1">
      <alignment vertical="center"/>
    </xf>
    <xf numFmtId="0" fontId="0" fillId="37" borderId="36" xfId="0" applyFont="1" applyFill="1" applyBorder="1" applyAlignment="1">
      <alignment vertical="center"/>
    </xf>
    <xf numFmtId="0" fontId="2" fillId="0" borderId="39" xfId="0" applyFont="1" applyFill="1" applyBorder="1" applyAlignment="1">
      <alignment horizontal="left" vertical="center" wrapText="1"/>
    </xf>
    <xf numFmtId="0" fontId="13" fillId="0" borderId="0" xfId="0" applyFont="1" applyFill="1" applyBorder="1" applyAlignment="1" applyProtection="1">
      <alignment horizontal="center" vertical="center" wrapText="1"/>
      <protection hidden="1"/>
    </xf>
    <xf numFmtId="0" fontId="0" fillId="0" borderId="0" xfId="0" applyFont="1" applyBorder="1" applyAlignment="1" applyProtection="1">
      <alignment horizontal="center" vertical="center" wrapText="1"/>
      <protection hidden="1"/>
    </xf>
    <xf numFmtId="0" fontId="9" fillId="0" borderId="0" xfId="0" applyFont="1" applyFill="1" applyBorder="1" applyAlignment="1" applyProtection="1">
      <alignment horizontal="center" vertical="top" wrapText="1"/>
      <protection hidden="1"/>
    </xf>
    <xf numFmtId="0" fontId="0" fillId="0" borderId="0" xfId="0" applyFont="1" applyBorder="1" applyAlignment="1" applyProtection="1">
      <alignment horizontal="center" vertical="top" wrapText="1"/>
      <protection hidden="1"/>
    </xf>
    <xf numFmtId="0" fontId="9" fillId="0" borderId="25" xfId="0" applyFont="1" applyFill="1" applyBorder="1" applyAlignment="1" applyProtection="1">
      <alignment horizontal="center" vertical="top" wrapText="1"/>
      <protection hidden="1"/>
    </xf>
    <xf numFmtId="0" fontId="9" fillId="35" borderId="34" xfId="0" applyFont="1" applyFill="1" applyBorder="1" applyAlignment="1" applyProtection="1">
      <alignment vertical="center" wrapText="1"/>
      <protection hidden="1"/>
    </xf>
    <xf numFmtId="0" fontId="9" fillId="35" borderId="35" xfId="0" applyFont="1" applyFill="1" applyBorder="1" applyAlignment="1" applyProtection="1">
      <alignment vertical="center" wrapText="1"/>
      <protection hidden="1"/>
    </xf>
    <xf numFmtId="0" fontId="9" fillId="35" borderId="36" xfId="0" applyFont="1" applyFill="1" applyBorder="1" applyAlignment="1" applyProtection="1">
      <alignment vertical="center" wrapText="1"/>
      <protection hidden="1"/>
    </xf>
    <xf numFmtId="0" fontId="2" fillId="36" borderId="23" xfId="0" applyFont="1" applyFill="1" applyBorder="1" applyAlignment="1" applyProtection="1">
      <alignment horizontal="center" vertical="center" wrapText="1"/>
      <protection hidden="1"/>
    </xf>
    <xf numFmtId="0" fontId="2" fillId="36" borderId="44" xfId="0" applyFont="1" applyFill="1" applyBorder="1" applyAlignment="1" applyProtection="1">
      <alignment horizontal="center" vertical="center" wrapText="1"/>
      <protection hidden="1"/>
    </xf>
    <xf numFmtId="0" fontId="2" fillId="36" borderId="45" xfId="0" applyFont="1" applyFill="1" applyBorder="1" applyAlignment="1" applyProtection="1">
      <alignment horizontal="center" vertical="center" wrapText="1"/>
      <protection hidden="1"/>
    </xf>
    <xf numFmtId="0" fontId="6" fillId="36" borderId="24" xfId="0" applyFont="1" applyFill="1" applyBorder="1" applyAlignment="1" applyProtection="1">
      <alignment horizontal="center" vertical="center" wrapText="1"/>
      <protection hidden="1"/>
    </xf>
    <xf numFmtId="0" fontId="2" fillId="37" borderId="27" xfId="0" applyFont="1" applyFill="1" applyBorder="1" applyAlignment="1">
      <alignment horizontal="left" vertical="center" wrapText="1"/>
    </xf>
    <xf numFmtId="0" fontId="0" fillId="37" borderId="25" xfId="0" applyFont="1" applyFill="1" applyBorder="1" applyAlignment="1">
      <alignment horizontal="left" vertical="center" wrapText="1"/>
    </xf>
    <xf numFmtId="0" fontId="0" fillId="37" borderId="28" xfId="0" applyFont="1" applyFill="1" applyBorder="1" applyAlignment="1">
      <alignment horizontal="left" vertical="center" wrapText="1"/>
    </xf>
    <xf numFmtId="0" fontId="2" fillId="0" borderId="14" xfId="0" applyFont="1" applyFill="1" applyBorder="1" applyAlignment="1">
      <alignment horizontal="left" vertical="center" wrapText="1" indent="1"/>
    </xf>
    <xf numFmtId="0" fontId="2" fillId="0" borderId="40" xfId="0" applyFont="1" applyFill="1" applyBorder="1" applyAlignment="1">
      <alignment horizontal="left" vertical="center" wrapText="1" indent="1"/>
    </xf>
    <xf numFmtId="0" fontId="2" fillId="0" borderId="41" xfId="0" applyFont="1" applyFill="1" applyBorder="1" applyAlignment="1">
      <alignment horizontal="left" vertical="center" wrapText="1" indent="1"/>
    </xf>
    <xf numFmtId="0" fontId="2" fillId="0" borderId="15" xfId="0" applyFont="1" applyFill="1" applyBorder="1" applyAlignment="1">
      <alignment horizontal="left" vertical="center" wrapText="1" indent="1"/>
    </xf>
    <xf numFmtId="0" fontId="2" fillId="0" borderId="42" xfId="0" applyFont="1" applyFill="1" applyBorder="1" applyAlignment="1">
      <alignment horizontal="left" vertical="center" wrapText="1" indent="1"/>
    </xf>
    <xf numFmtId="0" fontId="2" fillId="0" borderId="43" xfId="0" applyFont="1" applyFill="1" applyBorder="1" applyAlignment="1">
      <alignment horizontal="left" vertical="center" wrapText="1" indent="1"/>
    </xf>
    <xf numFmtId="0" fontId="9" fillId="37" borderId="35" xfId="0" applyFont="1" applyFill="1" applyBorder="1" applyAlignment="1">
      <alignment vertical="center" wrapText="1"/>
    </xf>
    <xf numFmtId="0" fontId="9" fillId="37" borderId="36" xfId="0" applyFont="1" applyFill="1" applyBorder="1" applyAlignment="1">
      <alignment vertical="center" wrapText="1"/>
    </xf>
    <xf numFmtId="0" fontId="3" fillId="0" borderId="31" xfId="0" applyFont="1" applyFill="1" applyBorder="1" applyAlignment="1">
      <alignment horizontal="left" vertical="center" wrapText="1" indent="1"/>
    </xf>
    <xf numFmtId="0" fontId="3" fillId="0" borderId="32" xfId="0" applyFont="1" applyFill="1" applyBorder="1" applyAlignment="1">
      <alignment horizontal="left" vertical="center" wrapText="1" indent="1"/>
    </xf>
    <xf numFmtId="0" fontId="3" fillId="0" borderId="33" xfId="0" applyFont="1" applyFill="1" applyBorder="1" applyAlignment="1">
      <alignment horizontal="left" vertical="center" wrapText="1" indent="1"/>
    </xf>
    <xf numFmtId="0" fontId="9" fillId="38" borderId="34" xfId="0" applyFont="1" applyFill="1" applyBorder="1" applyAlignment="1" applyProtection="1">
      <alignment vertical="center" wrapText="1"/>
      <protection hidden="1"/>
    </xf>
    <xf numFmtId="0" fontId="9" fillId="38" borderId="35" xfId="0" applyFont="1" applyFill="1" applyBorder="1" applyAlignment="1" applyProtection="1">
      <alignment vertical="center" wrapText="1"/>
      <protection hidden="1"/>
    </xf>
    <xf numFmtId="0" fontId="9" fillId="38" borderId="36" xfId="0" applyFont="1" applyFill="1" applyBorder="1" applyAlignment="1" applyProtection="1">
      <alignment vertical="center" wrapText="1"/>
      <protection hidden="1"/>
    </xf>
    <xf numFmtId="0" fontId="2" fillId="36" borderId="22" xfId="0" applyFont="1" applyFill="1" applyBorder="1" applyAlignment="1" applyProtection="1">
      <alignment horizontal="center" vertical="center" wrapText="1"/>
      <protection hidden="1"/>
    </xf>
    <xf numFmtId="0" fontId="2" fillId="39" borderId="34" xfId="0" applyFont="1" applyFill="1" applyBorder="1" applyAlignment="1">
      <alignment horizontal="left" vertical="center" wrapText="1"/>
    </xf>
    <xf numFmtId="0" fontId="2" fillId="39" borderId="35" xfId="0" applyFont="1" applyFill="1" applyBorder="1" applyAlignment="1">
      <alignment horizontal="left" vertical="center" wrapText="1"/>
    </xf>
    <xf numFmtId="0" fontId="0" fillId="39" borderId="35" xfId="0" applyFont="1" applyFill="1" applyBorder="1" applyAlignment="1">
      <alignment vertical="center" wrapText="1"/>
    </xf>
    <xf numFmtId="0" fontId="0" fillId="39" borderId="36" xfId="0" applyFont="1" applyFill="1" applyBorder="1" applyAlignment="1">
      <alignment vertical="center" wrapText="1"/>
    </xf>
    <xf numFmtId="0" fontId="13" fillId="0" borderId="0" xfId="0" applyFont="1" applyFill="1" applyBorder="1" applyAlignment="1">
      <alignment horizontal="center" vertical="center" wrapText="1"/>
    </xf>
    <xf numFmtId="0" fontId="0" fillId="0" borderId="0" xfId="0" applyFont="1" applyBorder="1" applyAlignment="1">
      <alignment horizontal="center" vertical="center" wrapText="1"/>
    </xf>
    <xf numFmtId="0" fontId="0" fillId="0" borderId="0" xfId="0" applyFont="1" applyBorder="1" applyAlignment="1">
      <alignment horizontal="center" wrapText="1"/>
    </xf>
    <xf numFmtId="0" fontId="9" fillId="0" borderId="0" xfId="0" applyFont="1" applyFill="1" applyBorder="1" applyAlignment="1">
      <alignment horizontal="center" vertical="center" wrapText="1"/>
    </xf>
    <xf numFmtId="0" fontId="9" fillId="0" borderId="0" xfId="0" applyFont="1" applyFill="1" applyBorder="1" applyAlignment="1">
      <alignment horizontal="center" vertical="top" wrapText="1"/>
    </xf>
    <xf numFmtId="0" fontId="0" fillId="0" borderId="0" xfId="0" applyFont="1" applyBorder="1" applyAlignment="1">
      <alignment horizontal="center" vertical="top" wrapText="1"/>
    </xf>
    <xf numFmtId="0" fontId="6" fillId="35" borderId="34" xfId="0" applyFont="1" applyFill="1" applyBorder="1" applyAlignment="1" applyProtection="1">
      <alignment vertical="center" wrapText="1"/>
      <protection hidden="1"/>
    </xf>
    <xf numFmtId="0" fontId="6" fillId="35" borderId="35" xfId="0" applyFont="1" applyFill="1" applyBorder="1" applyAlignment="1" applyProtection="1">
      <alignment vertical="center" wrapText="1"/>
      <protection hidden="1"/>
    </xf>
    <xf numFmtId="0" fontId="6" fillId="35" borderId="36" xfId="0" applyFont="1" applyFill="1" applyBorder="1" applyAlignment="1" applyProtection="1">
      <alignment vertical="center" wrapText="1"/>
      <protection hidden="1"/>
    </xf>
    <xf numFmtId="0" fontId="2" fillId="36" borderId="22" xfId="0" applyFont="1" applyFill="1" applyBorder="1" applyAlignment="1">
      <alignment horizontal="center" vertical="center" wrapText="1"/>
    </xf>
    <xf numFmtId="0" fontId="6" fillId="36" borderId="24" xfId="0" applyFont="1" applyFill="1" applyBorder="1" applyAlignment="1">
      <alignment horizontal="center" vertical="center" wrapText="1"/>
    </xf>
    <xf numFmtId="0" fontId="0" fillId="0" borderId="40" xfId="0" applyFont="1" applyBorder="1" applyAlignment="1">
      <alignment/>
    </xf>
    <xf numFmtId="0" fontId="0" fillId="0" borderId="41" xfId="0" applyFont="1" applyBorder="1" applyAlignment="1">
      <alignment/>
    </xf>
    <xf numFmtId="0" fontId="0" fillId="0" borderId="42" xfId="0" applyFont="1" applyBorder="1" applyAlignment="1">
      <alignment/>
    </xf>
    <xf numFmtId="0" fontId="0" fillId="0" borderId="43" xfId="0" applyFont="1" applyBorder="1" applyAlignment="1">
      <alignment/>
    </xf>
    <xf numFmtId="0" fontId="10" fillId="0" borderId="0" xfId="0" applyFont="1" applyFill="1" applyBorder="1" applyAlignment="1" applyProtection="1">
      <alignment horizontal="center" vertical="center" wrapText="1"/>
      <protection hidden="1"/>
    </xf>
    <xf numFmtId="0" fontId="3" fillId="0" borderId="14" xfId="0" applyFont="1" applyFill="1" applyBorder="1" applyAlignment="1">
      <alignment horizontal="left" vertical="center" wrapText="1"/>
    </xf>
    <xf numFmtId="0" fontId="3" fillId="0" borderId="40" xfId="0" applyFont="1" applyFill="1" applyBorder="1" applyAlignment="1">
      <alignment horizontal="left" vertical="center" wrapText="1"/>
    </xf>
    <xf numFmtId="0" fontId="9" fillId="0" borderId="0" xfId="119" applyFont="1" applyFill="1" applyBorder="1" applyAlignment="1" applyProtection="1">
      <alignment horizontal="center" vertical="center"/>
      <protection hidden="1"/>
    </xf>
    <xf numFmtId="14" fontId="9" fillId="35" borderId="0" xfId="119" applyNumberFormat="1" applyFont="1" applyFill="1" applyBorder="1" applyAlignment="1" applyProtection="1">
      <alignment horizontal="center" vertical="center"/>
      <protection hidden="1" locked="0"/>
    </xf>
    <xf numFmtId="0" fontId="0" fillId="0" borderId="0" xfId="119" applyFont="1" applyBorder="1" applyAlignment="1">
      <alignment vertical="center"/>
      <protection/>
    </xf>
    <xf numFmtId="0" fontId="2" fillId="36" borderId="26" xfId="0" applyFont="1" applyFill="1" applyBorder="1" applyAlignment="1">
      <alignment horizontal="center" vertical="center" wrapText="1"/>
    </xf>
    <xf numFmtId="49" fontId="6" fillId="36" borderId="24" xfId="0" applyNumberFormat="1" applyFont="1" applyFill="1" applyBorder="1" applyAlignment="1">
      <alignment horizontal="center" vertical="center" wrapText="1"/>
    </xf>
    <xf numFmtId="0" fontId="3" fillId="0" borderId="37" xfId="0" applyFont="1" applyFill="1" applyBorder="1" applyAlignment="1">
      <alignment horizontal="left" vertical="center" wrapText="1"/>
    </xf>
    <xf numFmtId="0" fontId="3" fillId="0" borderId="38" xfId="0" applyFont="1" applyFill="1" applyBorder="1" applyAlignment="1">
      <alignment horizontal="left" vertical="center" wrapText="1"/>
    </xf>
    <xf numFmtId="0" fontId="3" fillId="0" borderId="15" xfId="0" applyFont="1" applyFill="1" applyBorder="1" applyAlignment="1">
      <alignment horizontal="left" vertical="center" wrapText="1"/>
    </xf>
    <xf numFmtId="0" fontId="3" fillId="0" borderId="42"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40" xfId="0" applyFont="1" applyFill="1" applyBorder="1" applyAlignment="1">
      <alignment horizontal="left" vertical="center" wrapText="1"/>
    </xf>
    <xf numFmtId="0" fontId="1" fillId="0" borderId="20" xfId="0" applyFont="1" applyFill="1" applyBorder="1" applyAlignment="1">
      <alignment horizontal="left" vertical="center" wrapText="1"/>
    </xf>
    <xf numFmtId="0" fontId="1" fillId="0" borderId="20" xfId="0" applyFont="1" applyBorder="1" applyAlignment="1">
      <alignment vertical="center" wrapText="1"/>
    </xf>
    <xf numFmtId="0" fontId="13" fillId="0" borderId="0" xfId="119" applyFont="1" applyFill="1" applyBorder="1" applyAlignment="1">
      <alignment horizontal="center" vertical="center" wrapText="1"/>
      <protection/>
    </xf>
    <xf numFmtId="0" fontId="0" fillId="0" borderId="0" xfId="0" applyFont="1" applyBorder="1" applyAlignment="1">
      <alignment horizontal="center" vertical="center" wrapText="1"/>
    </xf>
    <xf numFmtId="0" fontId="2" fillId="0" borderId="34" xfId="0" applyFont="1" applyFill="1" applyBorder="1" applyAlignment="1">
      <alignment horizontal="left" vertical="center" wrapText="1"/>
    </xf>
    <xf numFmtId="0" fontId="2" fillId="0" borderId="35" xfId="0" applyFont="1" applyFill="1" applyBorder="1" applyAlignment="1">
      <alignment horizontal="left" vertical="center" wrapText="1"/>
    </xf>
    <xf numFmtId="0" fontId="0" fillId="0" borderId="35" xfId="0" applyFont="1" applyFill="1" applyBorder="1" applyAlignment="1">
      <alignment vertical="center" wrapText="1"/>
    </xf>
    <xf numFmtId="0" fontId="0" fillId="0" borderId="36" xfId="0" applyFont="1" applyFill="1" applyBorder="1" applyAlignment="1">
      <alignment vertical="center" wrapText="1"/>
    </xf>
    <xf numFmtId="0" fontId="13" fillId="0" borderId="0" xfId="119" applyFont="1" applyAlignment="1">
      <alignment/>
      <protection/>
    </xf>
    <xf numFmtId="0" fontId="68" fillId="0" borderId="0" xfId="120" applyFont="1" applyBorder="1" applyAlignment="1">
      <alignment horizontal="left" vertical="top" wrapText="1"/>
      <protection/>
    </xf>
    <xf numFmtId="0" fontId="18" fillId="0" borderId="0" xfId="120" applyFont="1" applyBorder="1" applyAlignment="1">
      <alignment horizontal="left" vertical="top" wrapText="1"/>
      <protection/>
    </xf>
    <xf numFmtId="0" fontId="6" fillId="0" borderId="0" xfId="0" applyFont="1" applyFill="1" applyBorder="1" applyAlignment="1" applyProtection="1">
      <alignment vertical="center" wrapText="1"/>
      <protection hidden="1"/>
    </xf>
    <xf numFmtId="0" fontId="9" fillId="0" borderId="0" xfId="0" applyFont="1" applyFill="1" applyBorder="1" applyAlignment="1" applyProtection="1">
      <alignment vertical="center" wrapText="1"/>
      <protection hidden="1"/>
    </xf>
    <xf numFmtId="0" fontId="9" fillId="0" borderId="0" xfId="0" applyFont="1" applyFill="1" applyBorder="1" applyAlignment="1">
      <alignment vertical="center" wrapText="1"/>
    </xf>
  </cellXfs>
  <cellStyles count="11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10" xfId="57"/>
    <cellStyle name="Normal 10 2" xfId="58"/>
    <cellStyle name="Normal 2" xfId="59"/>
    <cellStyle name="Normal 2 2 2" xfId="60"/>
    <cellStyle name="Normal 2 2 2 2" xfId="61"/>
    <cellStyle name="Normal 3" xfId="62"/>
    <cellStyle name="Normal 3 2" xfId="63"/>
    <cellStyle name="Normal 4" xfId="64"/>
    <cellStyle name="Normal 5" xfId="65"/>
    <cellStyle name="Normal_TFI-KI" xfId="66"/>
    <cellStyle name="Normal_TFI-POD" xfId="67"/>
    <cellStyle name="Note" xfId="68"/>
    <cellStyle name="Obično_Knjiga2" xfId="69"/>
    <cellStyle name="Output" xfId="70"/>
    <cellStyle name="Percent" xfId="71"/>
    <cellStyle name="Percent 2" xfId="72"/>
    <cellStyle name="Percent 2 2" xfId="73"/>
    <cellStyle name="Percent 5" xfId="74"/>
    <cellStyle name="S0" xfId="75"/>
    <cellStyle name="S0 2" xfId="76"/>
    <cellStyle name="S1" xfId="77"/>
    <cellStyle name="S1 2" xfId="78"/>
    <cellStyle name="S10" xfId="79"/>
    <cellStyle name="S10 2" xfId="80"/>
    <cellStyle name="S10 3" xfId="81"/>
    <cellStyle name="S11" xfId="82"/>
    <cellStyle name="S11 2" xfId="83"/>
    <cellStyle name="S12" xfId="84"/>
    <cellStyle name="S12 2" xfId="85"/>
    <cellStyle name="S13" xfId="86"/>
    <cellStyle name="S13 2" xfId="87"/>
    <cellStyle name="S14" xfId="88"/>
    <cellStyle name="S14 2" xfId="89"/>
    <cellStyle name="S15" xfId="90"/>
    <cellStyle name="S16" xfId="91"/>
    <cellStyle name="S17" xfId="92"/>
    <cellStyle name="S18" xfId="93"/>
    <cellStyle name="S19" xfId="94"/>
    <cellStyle name="S2" xfId="95"/>
    <cellStyle name="S2 2" xfId="96"/>
    <cellStyle name="S2 3" xfId="97"/>
    <cellStyle name="S20" xfId="98"/>
    <cellStyle name="S3" xfId="99"/>
    <cellStyle name="S3 2" xfId="100"/>
    <cellStyle name="S3 3" xfId="101"/>
    <cellStyle name="S4" xfId="102"/>
    <cellStyle name="S4 2" xfId="103"/>
    <cellStyle name="S4 3" xfId="104"/>
    <cellStyle name="S5" xfId="105"/>
    <cellStyle name="S5 2" xfId="106"/>
    <cellStyle name="S6" xfId="107"/>
    <cellStyle name="S6 2" xfId="108"/>
    <cellStyle name="S6 3" xfId="109"/>
    <cellStyle name="S7" xfId="110"/>
    <cellStyle name="S7 2" xfId="111"/>
    <cellStyle name="S7 3" xfId="112"/>
    <cellStyle name="S8" xfId="113"/>
    <cellStyle name="S8 2" xfId="114"/>
    <cellStyle name="S8 3" xfId="115"/>
    <cellStyle name="S9" xfId="116"/>
    <cellStyle name="S9 2" xfId="117"/>
    <cellStyle name="S9 3" xfId="118"/>
    <cellStyle name="Style 1" xfId="119"/>
    <cellStyle name="Style 1 2" xfId="120"/>
    <cellStyle name="Title" xfId="121"/>
    <cellStyle name="Total" xfId="122"/>
    <cellStyle name="Warning Text" xfId="123"/>
  </cellStyles>
  <dxfs count="4">
    <dxf>
      <font>
        <color indexed="9"/>
      </font>
      <fill>
        <patternFill patternType="solid">
          <bgColor indexed="10"/>
        </patternFill>
      </fill>
    </dxf>
    <dxf>
      <font>
        <color indexed="9"/>
      </font>
      <fill>
        <patternFill patternType="solid">
          <bgColor indexed="10"/>
        </patternFill>
      </fill>
    </dxf>
    <dxf>
      <font>
        <b/>
        <i val="0"/>
        <color auto="1"/>
      </font>
      <border>
        <left style="thin"/>
        <right style="thin"/>
        <top style="thin"/>
        <bottom style="thin"/>
      </border>
    </dxf>
    <dxf>
      <font>
        <b/>
        <i val="0"/>
        <color auto="1"/>
      </font>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miv@miv.hr" TargetMode="External" /><Relationship Id="rId2" Type="http://schemas.openxmlformats.org/officeDocument/2006/relationships/hyperlink" Target="http://www.miv.hr/" TargetMode="External" /><Relationship Id="rId3" Type="http://schemas.openxmlformats.org/officeDocument/2006/relationships/hyperlink" Target="mailto:irena.vrtaric@miv.hr" TargetMode="Externa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L64"/>
  <sheetViews>
    <sheetView tabSelected="1" view="pageBreakPreview" zoomScale="110" zoomScaleSheetLayoutView="110" zoomScalePageLayoutView="0" workbookViewId="0" topLeftCell="A1">
      <selection activeCell="H32" sqref="H32:I32"/>
    </sheetView>
  </sheetViews>
  <sheetFormatPr defaultColWidth="9.140625" defaultRowHeight="12.75"/>
  <cols>
    <col min="1" max="1" width="9.140625" style="23" customWidth="1"/>
    <col min="2" max="2" width="13.00390625" style="23" customWidth="1"/>
    <col min="3" max="6" width="9.140625" style="23" customWidth="1"/>
    <col min="7" max="7" width="15.140625" style="23" customWidth="1"/>
    <col min="8" max="8" width="19.28125" style="23" customWidth="1"/>
    <col min="9" max="9" width="14.421875" style="23" customWidth="1"/>
    <col min="10" max="16384" width="9.140625" style="23" customWidth="1"/>
  </cols>
  <sheetData>
    <row r="1" spans="1:12" ht="15.75">
      <c r="A1" s="166" t="s">
        <v>256</v>
      </c>
      <c r="B1" s="166"/>
      <c r="C1" s="166"/>
      <c r="D1" s="22"/>
      <c r="E1" s="22"/>
      <c r="F1" s="22"/>
      <c r="G1" s="22"/>
      <c r="H1" s="22"/>
      <c r="I1" s="22"/>
      <c r="J1" s="22"/>
      <c r="K1" s="22"/>
      <c r="L1" s="22"/>
    </row>
    <row r="2" spans="1:12" ht="12.75">
      <c r="A2" s="124" t="s">
        <v>257</v>
      </c>
      <c r="B2" s="124"/>
      <c r="C2" s="124"/>
      <c r="D2" s="125"/>
      <c r="E2" s="24">
        <v>42370</v>
      </c>
      <c r="F2" s="25"/>
      <c r="G2" s="26" t="s">
        <v>258</v>
      </c>
      <c r="H2" s="24">
        <v>42735</v>
      </c>
      <c r="I2" s="27"/>
      <c r="J2" s="22"/>
      <c r="K2" s="22"/>
      <c r="L2" s="22"/>
    </row>
    <row r="3" spans="1:12" ht="12.75">
      <c r="A3" s="28"/>
      <c r="B3" s="28"/>
      <c r="C3" s="28"/>
      <c r="D3" s="28"/>
      <c r="E3" s="29"/>
      <c r="F3" s="29"/>
      <c r="G3" s="28"/>
      <c r="H3" s="28"/>
      <c r="I3" s="30"/>
      <c r="J3" s="22"/>
      <c r="K3" s="22"/>
      <c r="L3" s="22"/>
    </row>
    <row r="4" spans="1:12" ht="15.75">
      <c r="A4" s="126" t="s">
        <v>259</v>
      </c>
      <c r="B4" s="126"/>
      <c r="C4" s="126"/>
      <c r="D4" s="126"/>
      <c r="E4" s="126"/>
      <c r="F4" s="126"/>
      <c r="G4" s="126"/>
      <c r="H4" s="126"/>
      <c r="I4" s="126"/>
      <c r="J4" s="22"/>
      <c r="K4" s="22"/>
      <c r="L4" s="22"/>
    </row>
    <row r="5" spans="1:12" ht="12.75">
      <c r="A5" s="31"/>
      <c r="B5" s="31"/>
      <c r="C5" s="31"/>
      <c r="D5" s="32"/>
      <c r="E5" s="33"/>
      <c r="F5" s="34"/>
      <c r="G5" s="35"/>
      <c r="H5" s="36"/>
      <c r="I5" s="37"/>
      <c r="J5" s="22"/>
      <c r="K5" s="22"/>
      <c r="L5" s="22"/>
    </row>
    <row r="6" spans="1:12" ht="12.75">
      <c r="A6" s="127" t="s">
        <v>260</v>
      </c>
      <c r="B6" s="128"/>
      <c r="C6" s="122" t="s">
        <v>323</v>
      </c>
      <c r="D6" s="123"/>
      <c r="E6" s="129"/>
      <c r="F6" s="129"/>
      <c r="G6" s="129"/>
      <c r="H6" s="129"/>
      <c r="I6" s="39"/>
      <c r="J6" s="22"/>
      <c r="K6" s="22"/>
      <c r="L6" s="22"/>
    </row>
    <row r="7" spans="1:12" ht="12.75">
      <c r="A7" s="40"/>
      <c r="B7" s="40"/>
      <c r="C7" s="31"/>
      <c r="D7" s="31"/>
      <c r="E7" s="129"/>
      <c r="F7" s="129"/>
      <c r="G7" s="129"/>
      <c r="H7" s="129"/>
      <c r="I7" s="39"/>
      <c r="J7" s="22"/>
      <c r="K7" s="22"/>
      <c r="L7" s="22"/>
    </row>
    <row r="8" spans="1:12" ht="12.75">
      <c r="A8" s="130" t="s">
        <v>261</v>
      </c>
      <c r="B8" s="131"/>
      <c r="C8" s="122" t="s">
        <v>324</v>
      </c>
      <c r="D8" s="123"/>
      <c r="E8" s="129"/>
      <c r="F8" s="129"/>
      <c r="G8" s="129"/>
      <c r="H8" s="129"/>
      <c r="I8" s="32"/>
      <c r="J8" s="22"/>
      <c r="K8" s="22"/>
      <c r="L8" s="22"/>
    </row>
    <row r="9" spans="1:12" ht="12.75">
      <c r="A9" s="41"/>
      <c r="B9" s="41"/>
      <c r="C9" s="42"/>
      <c r="D9" s="31"/>
      <c r="E9" s="31"/>
      <c r="F9" s="31"/>
      <c r="G9" s="31"/>
      <c r="H9" s="31"/>
      <c r="I9" s="31"/>
      <c r="J9" s="22"/>
      <c r="K9" s="22"/>
      <c r="L9" s="22"/>
    </row>
    <row r="10" spans="1:12" ht="12.75">
      <c r="A10" s="119" t="s">
        <v>262</v>
      </c>
      <c r="B10" s="120"/>
      <c r="C10" s="122" t="s">
        <v>325</v>
      </c>
      <c r="D10" s="123"/>
      <c r="E10" s="31"/>
      <c r="F10" s="31"/>
      <c r="G10" s="31"/>
      <c r="H10" s="31"/>
      <c r="I10" s="31"/>
      <c r="J10" s="22"/>
      <c r="K10" s="22"/>
      <c r="L10" s="22"/>
    </row>
    <row r="11" spans="1:12" ht="12.75">
      <c r="A11" s="121"/>
      <c r="B11" s="121"/>
      <c r="C11" s="31"/>
      <c r="D11" s="31"/>
      <c r="E11" s="31"/>
      <c r="F11" s="31"/>
      <c r="G11" s="31"/>
      <c r="H11" s="31"/>
      <c r="I11" s="31"/>
      <c r="J11" s="22"/>
      <c r="K11" s="22"/>
      <c r="L11" s="22"/>
    </row>
    <row r="12" spans="1:12" ht="12.75">
      <c r="A12" s="127" t="s">
        <v>263</v>
      </c>
      <c r="B12" s="128"/>
      <c r="C12" s="132" t="s">
        <v>326</v>
      </c>
      <c r="D12" s="133"/>
      <c r="E12" s="133"/>
      <c r="F12" s="133"/>
      <c r="G12" s="133"/>
      <c r="H12" s="133"/>
      <c r="I12" s="134"/>
      <c r="J12" s="22"/>
      <c r="K12" s="22"/>
      <c r="L12" s="22"/>
    </row>
    <row r="13" spans="1:12" ht="12.75">
      <c r="A13" s="40"/>
      <c r="B13" s="40"/>
      <c r="C13" s="43"/>
      <c r="D13" s="31"/>
      <c r="E13" s="31"/>
      <c r="F13" s="31"/>
      <c r="G13" s="31"/>
      <c r="H13" s="31"/>
      <c r="I13" s="31"/>
      <c r="J13" s="22"/>
      <c r="K13" s="22"/>
      <c r="L13" s="22"/>
    </row>
    <row r="14" spans="1:12" ht="12.75">
      <c r="A14" s="127" t="s">
        <v>264</v>
      </c>
      <c r="B14" s="128"/>
      <c r="C14" s="135">
        <v>42000</v>
      </c>
      <c r="D14" s="136"/>
      <c r="E14" s="31"/>
      <c r="F14" s="132" t="s">
        <v>327</v>
      </c>
      <c r="G14" s="133"/>
      <c r="H14" s="133"/>
      <c r="I14" s="134"/>
      <c r="J14" s="22"/>
      <c r="K14" s="22"/>
      <c r="L14" s="22"/>
    </row>
    <row r="15" spans="1:12" ht="12.75">
      <c r="A15" s="40"/>
      <c r="B15" s="40"/>
      <c r="C15" s="31"/>
      <c r="D15" s="31"/>
      <c r="E15" s="31"/>
      <c r="F15" s="31"/>
      <c r="G15" s="31"/>
      <c r="H15" s="31"/>
      <c r="I15" s="31"/>
      <c r="J15" s="22"/>
      <c r="K15" s="22"/>
      <c r="L15" s="22"/>
    </row>
    <row r="16" spans="1:12" ht="12.75">
      <c r="A16" s="127" t="s">
        <v>265</v>
      </c>
      <c r="B16" s="128"/>
      <c r="C16" s="132" t="s">
        <v>328</v>
      </c>
      <c r="D16" s="133"/>
      <c r="E16" s="133"/>
      <c r="F16" s="133"/>
      <c r="G16" s="133"/>
      <c r="H16" s="133"/>
      <c r="I16" s="134"/>
      <c r="J16" s="22"/>
      <c r="K16" s="22"/>
      <c r="L16" s="22"/>
    </row>
    <row r="17" spans="1:12" ht="12.75">
      <c r="A17" s="40"/>
      <c r="B17" s="40"/>
      <c r="C17" s="31"/>
      <c r="D17" s="31"/>
      <c r="E17" s="31"/>
      <c r="F17" s="31"/>
      <c r="G17" s="31"/>
      <c r="H17" s="31"/>
      <c r="I17" s="31"/>
      <c r="J17" s="22"/>
      <c r="K17" s="22"/>
      <c r="L17" s="22"/>
    </row>
    <row r="18" spans="1:12" ht="12.75">
      <c r="A18" s="127" t="s">
        <v>266</v>
      </c>
      <c r="B18" s="128"/>
      <c r="C18" s="149" t="s">
        <v>329</v>
      </c>
      <c r="D18" s="150"/>
      <c r="E18" s="150"/>
      <c r="F18" s="150"/>
      <c r="G18" s="150"/>
      <c r="H18" s="150"/>
      <c r="I18" s="151"/>
      <c r="J18" s="22"/>
      <c r="K18" s="22"/>
      <c r="L18" s="22"/>
    </row>
    <row r="19" spans="1:12" ht="12.75">
      <c r="A19" s="40"/>
      <c r="B19" s="40"/>
      <c r="C19" s="43"/>
      <c r="D19" s="31"/>
      <c r="E19" s="31"/>
      <c r="F19" s="31"/>
      <c r="G19" s="31"/>
      <c r="H19" s="31"/>
      <c r="I19" s="31"/>
      <c r="J19" s="22"/>
      <c r="K19" s="22"/>
      <c r="L19" s="22"/>
    </row>
    <row r="20" spans="1:12" ht="12.75">
      <c r="A20" s="127" t="s">
        <v>267</v>
      </c>
      <c r="B20" s="128"/>
      <c r="C20" s="149" t="s">
        <v>330</v>
      </c>
      <c r="D20" s="150"/>
      <c r="E20" s="150"/>
      <c r="F20" s="150"/>
      <c r="G20" s="150"/>
      <c r="H20" s="150"/>
      <c r="I20" s="151"/>
      <c r="J20" s="22"/>
      <c r="K20" s="22"/>
      <c r="L20" s="22"/>
    </row>
    <row r="21" spans="1:12" ht="12.75">
      <c r="A21" s="40"/>
      <c r="B21" s="40"/>
      <c r="C21" s="43"/>
      <c r="D21" s="31"/>
      <c r="E21" s="31"/>
      <c r="F21" s="31"/>
      <c r="G21" s="31"/>
      <c r="H21" s="31"/>
      <c r="I21" s="31"/>
      <c r="J21" s="22"/>
      <c r="K21" s="22"/>
      <c r="L21" s="22"/>
    </row>
    <row r="22" spans="1:12" ht="12.75">
      <c r="A22" s="127" t="s">
        <v>268</v>
      </c>
      <c r="B22" s="128"/>
      <c r="C22" s="44">
        <v>472</v>
      </c>
      <c r="D22" s="132" t="s">
        <v>331</v>
      </c>
      <c r="E22" s="139"/>
      <c r="F22" s="140"/>
      <c r="G22" s="141"/>
      <c r="H22" s="142"/>
      <c r="I22" s="46"/>
      <c r="J22" s="22"/>
      <c r="K22" s="22"/>
      <c r="L22" s="22"/>
    </row>
    <row r="23" spans="1:12" ht="12.75">
      <c r="A23" s="40"/>
      <c r="B23" s="40"/>
      <c r="C23" s="31"/>
      <c r="D23" s="47"/>
      <c r="E23" s="47"/>
      <c r="F23" s="47"/>
      <c r="G23" s="47"/>
      <c r="H23" s="31"/>
      <c r="I23" s="32"/>
      <c r="J23" s="22"/>
      <c r="K23" s="22"/>
      <c r="L23" s="22"/>
    </row>
    <row r="24" spans="1:12" ht="12.75">
      <c r="A24" s="127" t="s">
        <v>269</v>
      </c>
      <c r="B24" s="128"/>
      <c r="C24" s="44">
        <v>5</v>
      </c>
      <c r="D24" s="132" t="s">
        <v>332</v>
      </c>
      <c r="E24" s="139"/>
      <c r="F24" s="139"/>
      <c r="G24" s="140"/>
      <c r="H24" s="38" t="s">
        <v>270</v>
      </c>
      <c r="I24" s="48">
        <v>681</v>
      </c>
      <c r="J24" s="22"/>
      <c r="K24" s="22"/>
      <c r="L24" s="22"/>
    </row>
    <row r="25" spans="1:12" ht="12.75">
      <c r="A25" s="40"/>
      <c r="B25" s="40"/>
      <c r="C25" s="31"/>
      <c r="D25" s="47"/>
      <c r="E25" s="47"/>
      <c r="F25" s="47"/>
      <c r="G25" s="40"/>
      <c r="H25" s="40" t="s">
        <v>271</v>
      </c>
      <c r="I25" s="43"/>
      <c r="J25" s="22"/>
      <c r="K25" s="22"/>
      <c r="L25" s="22"/>
    </row>
    <row r="26" spans="1:12" ht="12.75">
      <c r="A26" s="127" t="s">
        <v>272</v>
      </c>
      <c r="B26" s="128"/>
      <c r="C26" s="49" t="s">
        <v>333</v>
      </c>
      <c r="D26" s="50"/>
      <c r="E26" s="22"/>
      <c r="F26" s="51"/>
      <c r="G26" s="127" t="s">
        <v>273</v>
      </c>
      <c r="H26" s="128"/>
      <c r="I26" s="52" t="s">
        <v>334</v>
      </c>
      <c r="J26" s="22"/>
      <c r="K26" s="22"/>
      <c r="L26" s="22"/>
    </row>
    <row r="27" spans="1:12" ht="12.75">
      <c r="A27" s="40"/>
      <c r="B27" s="40"/>
      <c r="C27" s="31"/>
      <c r="D27" s="51"/>
      <c r="E27" s="51"/>
      <c r="F27" s="51"/>
      <c r="G27" s="51"/>
      <c r="H27" s="31"/>
      <c r="I27" s="53"/>
      <c r="J27" s="22"/>
      <c r="K27" s="22"/>
      <c r="L27" s="22"/>
    </row>
    <row r="28" spans="1:12" ht="12.75">
      <c r="A28" s="143" t="s">
        <v>274</v>
      </c>
      <c r="B28" s="144"/>
      <c r="C28" s="145"/>
      <c r="D28" s="145"/>
      <c r="E28" s="146" t="s">
        <v>275</v>
      </c>
      <c r="F28" s="147"/>
      <c r="G28" s="147"/>
      <c r="H28" s="148" t="s">
        <v>276</v>
      </c>
      <c r="I28" s="148"/>
      <c r="J28" s="22"/>
      <c r="K28" s="22"/>
      <c r="L28" s="22"/>
    </row>
    <row r="29" spans="1:12" ht="12.75">
      <c r="A29" s="22"/>
      <c r="B29" s="22"/>
      <c r="C29" s="22"/>
      <c r="D29" s="37"/>
      <c r="E29" s="31"/>
      <c r="F29" s="31"/>
      <c r="G29" s="31"/>
      <c r="H29" s="54"/>
      <c r="I29" s="53"/>
      <c r="J29" s="22"/>
      <c r="K29" s="22"/>
      <c r="L29" s="22"/>
    </row>
    <row r="30" spans="1:12" ht="12.75">
      <c r="A30" s="155" t="s">
        <v>340</v>
      </c>
      <c r="B30" s="156"/>
      <c r="C30" s="156"/>
      <c r="D30" s="157"/>
      <c r="E30" s="137" t="s">
        <v>341</v>
      </c>
      <c r="F30" s="138"/>
      <c r="G30" s="138"/>
      <c r="H30" s="122" t="s">
        <v>342</v>
      </c>
      <c r="I30" s="123"/>
      <c r="J30" s="22"/>
      <c r="K30" s="22"/>
      <c r="L30" s="22"/>
    </row>
    <row r="31" spans="1:12" ht="12.75">
      <c r="A31" s="45"/>
      <c r="B31" s="45"/>
      <c r="C31" s="43"/>
      <c r="D31" s="152"/>
      <c r="E31" s="152"/>
      <c r="F31" s="152"/>
      <c r="G31" s="153"/>
      <c r="H31" s="31"/>
      <c r="I31" s="57"/>
      <c r="J31" s="22"/>
      <c r="K31" s="22"/>
      <c r="L31" s="22"/>
    </row>
    <row r="32" spans="1:12" ht="12.75">
      <c r="A32" s="137" t="s">
        <v>343</v>
      </c>
      <c r="B32" s="138"/>
      <c r="C32" s="138"/>
      <c r="D32" s="154"/>
      <c r="E32" s="137" t="s">
        <v>344</v>
      </c>
      <c r="F32" s="138"/>
      <c r="G32" s="138"/>
      <c r="H32" s="122" t="s">
        <v>345</v>
      </c>
      <c r="I32" s="123"/>
      <c r="J32" s="22"/>
      <c r="K32" s="22"/>
      <c r="L32" s="22"/>
    </row>
    <row r="33" spans="1:12" ht="12.75">
      <c r="A33" s="45"/>
      <c r="B33" s="45"/>
      <c r="C33" s="43"/>
      <c r="D33" s="55"/>
      <c r="E33" s="55"/>
      <c r="F33" s="55"/>
      <c r="G33" s="56"/>
      <c r="H33" s="31"/>
      <c r="I33" s="58"/>
      <c r="J33" s="22"/>
      <c r="K33" s="22"/>
      <c r="L33" s="22"/>
    </row>
    <row r="34" spans="1:12" ht="12.75">
      <c r="A34" s="137"/>
      <c r="B34" s="138"/>
      <c r="C34" s="138"/>
      <c r="D34" s="154"/>
      <c r="E34" s="137"/>
      <c r="F34" s="138"/>
      <c r="G34" s="138"/>
      <c r="H34" s="122"/>
      <c r="I34" s="123"/>
      <c r="J34" s="22"/>
      <c r="K34" s="22"/>
      <c r="L34" s="22"/>
    </row>
    <row r="35" spans="1:12" ht="12.75">
      <c r="A35" s="45"/>
      <c r="B35" s="45"/>
      <c r="C35" s="43"/>
      <c r="D35" s="55"/>
      <c r="E35" s="55"/>
      <c r="F35" s="55"/>
      <c r="G35" s="56"/>
      <c r="H35" s="31"/>
      <c r="I35" s="58"/>
      <c r="J35" s="22"/>
      <c r="K35" s="22"/>
      <c r="L35" s="22"/>
    </row>
    <row r="36" spans="1:12" ht="12.75">
      <c r="A36" s="137"/>
      <c r="B36" s="138"/>
      <c r="C36" s="138"/>
      <c r="D36" s="154"/>
      <c r="E36" s="137"/>
      <c r="F36" s="138"/>
      <c r="G36" s="138"/>
      <c r="H36" s="122"/>
      <c r="I36" s="123"/>
      <c r="J36" s="22"/>
      <c r="K36" s="22"/>
      <c r="L36" s="22"/>
    </row>
    <row r="37" spans="1:12" ht="12.75">
      <c r="A37" s="59"/>
      <c r="B37" s="59"/>
      <c r="C37" s="159"/>
      <c r="D37" s="160"/>
      <c r="E37" s="31"/>
      <c r="F37" s="159"/>
      <c r="G37" s="160"/>
      <c r="H37" s="31"/>
      <c r="I37" s="31"/>
      <c r="J37" s="22"/>
      <c r="K37" s="22"/>
      <c r="L37" s="22"/>
    </row>
    <row r="38" spans="1:12" ht="12.75">
      <c r="A38" s="137"/>
      <c r="B38" s="138"/>
      <c r="C38" s="138"/>
      <c r="D38" s="154"/>
      <c r="E38" s="137"/>
      <c r="F38" s="138"/>
      <c r="G38" s="138"/>
      <c r="H38" s="122"/>
      <c r="I38" s="123"/>
      <c r="J38" s="22"/>
      <c r="K38" s="22"/>
      <c r="L38" s="22"/>
    </row>
    <row r="39" spans="1:12" ht="12.75">
      <c r="A39" s="59"/>
      <c r="B39" s="59"/>
      <c r="C39" s="60"/>
      <c r="D39" s="61"/>
      <c r="E39" s="31"/>
      <c r="F39" s="60"/>
      <c r="G39" s="61"/>
      <c r="H39" s="31"/>
      <c r="I39" s="31"/>
      <c r="J39" s="22"/>
      <c r="K39" s="22"/>
      <c r="L39" s="22"/>
    </row>
    <row r="40" spans="1:12" ht="12.75">
      <c r="A40" s="137"/>
      <c r="B40" s="138"/>
      <c r="C40" s="138"/>
      <c r="D40" s="154"/>
      <c r="E40" s="137"/>
      <c r="F40" s="138"/>
      <c r="G40" s="138"/>
      <c r="H40" s="122"/>
      <c r="I40" s="123"/>
      <c r="J40" s="22"/>
      <c r="K40" s="22"/>
      <c r="L40" s="22"/>
    </row>
    <row r="41" spans="1:12" ht="12.75">
      <c r="A41" s="62"/>
      <c r="B41" s="63"/>
      <c r="C41" s="63"/>
      <c r="D41" s="63"/>
      <c r="E41" s="62"/>
      <c r="F41" s="63"/>
      <c r="G41" s="63"/>
      <c r="H41" s="64"/>
      <c r="I41" s="65"/>
      <c r="J41" s="22"/>
      <c r="K41" s="22"/>
      <c r="L41" s="22"/>
    </row>
    <row r="42" spans="1:12" ht="12.75">
      <c r="A42" s="59"/>
      <c r="B42" s="59"/>
      <c r="C42" s="60"/>
      <c r="D42" s="61"/>
      <c r="E42" s="31"/>
      <c r="F42" s="60"/>
      <c r="G42" s="61"/>
      <c r="H42" s="31"/>
      <c r="I42" s="31"/>
      <c r="J42" s="22"/>
      <c r="K42" s="22"/>
      <c r="L42" s="22"/>
    </row>
    <row r="43" spans="1:12" ht="12.75">
      <c r="A43" s="66"/>
      <c r="B43" s="66"/>
      <c r="C43" s="66"/>
      <c r="D43" s="42"/>
      <c r="E43" s="42"/>
      <c r="F43" s="66"/>
      <c r="G43" s="42"/>
      <c r="H43" s="42"/>
      <c r="I43" s="42"/>
      <c r="J43" s="22"/>
      <c r="K43" s="22"/>
      <c r="L43" s="22"/>
    </row>
    <row r="44" spans="1:12" ht="12.75">
      <c r="A44" s="161" t="s">
        <v>277</v>
      </c>
      <c r="B44" s="162"/>
      <c r="C44" s="122"/>
      <c r="D44" s="123"/>
      <c r="E44" s="32"/>
      <c r="F44" s="132"/>
      <c r="G44" s="138"/>
      <c r="H44" s="138"/>
      <c r="I44" s="154"/>
      <c r="J44" s="22"/>
      <c r="K44" s="22"/>
      <c r="L44" s="22"/>
    </row>
    <row r="45" spans="1:12" ht="12.75">
      <c r="A45" s="59"/>
      <c r="B45" s="59"/>
      <c r="C45" s="159"/>
      <c r="D45" s="160"/>
      <c r="E45" s="31"/>
      <c r="F45" s="159"/>
      <c r="G45" s="167"/>
      <c r="H45" s="67"/>
      <c r="I45" s="67"/>
      <c r="J45" s="22"/>
      <c r="K45" s="22"/>
      <c r="L45" s="22"/>
    </row>
    <row r="46" spans="1:12" ht="12.75">
      <c r="A46" s="161" t="s">
        <v>278</v>
      </c>
      <c r="B46" s="162"/>
      <c r="C46" s="132" t="s">
        <v>335</v>
      </c>
      <c r="D46" s="158"/>
      <c r="E46" s="158"/>
      <c r="F46" s="158"/>
      <c r="G46" s="158"/>
      <c r="H46" s="158"/>
      <c r="I46" s="158"/>
      <c r="J46" s="22"/>
      <c r="K46" s="22"/>
      <c r="L46" s="22"/>
    </row>
    <row r="47" spans="1:12" ht="12.75">
      <c r="A47" s="40"/>
      <c r="B47" s="40"/>
      <c r="C47" s="68" t="s">
        <v>279</v>
      </c>
      <c r="D47" s="32"/>
      <c r="E47" s="32"/>
      <c r="F47" s="32"/>
      <c r="G47" s="32"/>
      <c r="H47" s="32"/>
      <c r="I47" s="32"/>
      <c r="J47" s="22"/>
      <c r="K47" s="22"/>
      <c r="L47" s="22"/>
    </row>
    <row r="48" spans="1:12" ht="12.75">
      <c r="A48" s="161" t="s">
        <v>280</v>
      </c>
      <c r="B48" s="162"/>
      <c r="C48" s="163" t="s">
        <v>336</v>
      </c>
      <c r="D48" s="164"/>
      <c r="E48" s="165"/>
      <c r="F48" s="32"/>
      <c r="G48" s="38" t="s">
        <v>281</v>
      </c>
      <c r="H48" s="163" t="s">
        <v>337</v>
      </c>
      <c r="I48" s="165"/>
      <c r="J48" s="22"/>
      <c r="K48" s="22"/>
      <c r="L48" s="22"/>
    </row>
    <row r="49" spans="1:12" ht="12.75">
      <c r="A49" s="40"/>
      <c r="B49" s="40"/>
      <c r="C49" s="68"/>
      <c r="D49" s="32"/>
      <c r="E49" s="32"/>
      <c r="F49" s="32"/>
      <c r="G49" s="32"/>
      <c r="H49" s="32"/>
      <c r="I49" s="32"/>
      <c r="J49" s="22"/>
      <c r="K49" s="22"/>
      <c r="L49" s="22"/>
    </row>
    <row r="50" spans="1:12" ht="12.75">
      <c r="A50" s="161" t="s">
        <v>266</v>
      </c>
      <c r="B50" s="162"/>
      <c r="C50" s="170" t="s">
        <v>338</v>
      </c>
      <c r="D50" s="164"/>
      <c r="E50" s="164"/>
      <c r="F50" s="164"/>
      <c r="G50" s="164"/>
      <c r="H50" s="164"/>
      <c r="I50" s="165"/>
      <c r="J50" s="22"/>
      <c r="K50" s="22"/>
      <c r="L50" s="22"/>
    </row>
    <row r="51" spans="1:12" ht="12.75">
      <c r="A51" s="40"/>
      <c r="B51" s="40"/>
      <c r="C51" s="32"/>
      <c r="D51" s="32"/>
      <c r="E51" s="32"/>
      <c r="F51" s="32"/>
      <c r="G51" s="32"/>
      <c r="H51" s="32"/>
      <c r="I51" s="32"/>
      <c r="J51" s="22"/>
      <c r="K51" s="22"/>
      <c r="L51" s="22"/>
    </row>
    <row r="52" spans="1:12" ht="12.75">
      <c r="A52" s="127" t="s">
        <v>282</v>
      </c>
      <c r="B52" s="128"/>
      <c r="C52" s="163" t="s">
        <v>339</v>
      </c>
      <c r="D52" s="164"/>
      <c r="E52" s="164"/>
      <c r="F52" s="164"/>
      <c r="G52" s="164"/>
      <c r="H52" s="164"/>
      <c r="I52" s="134"/>
      <c r="J52" s="22"/>
      <c r="K52" s="22"/>
      <c r="L52" s="22"/>
    </row>
    <row r="53" spans="1:12" ht="12.75">
      <c r="A53" s="69"/>
      <c r="B53" s="69"/>
      <c r="C53" s="173" t="s">
        <v>283</v>
      </c>
      <c r="D53" s="173"/>
      <c r="E53" s="173"/>
      <c r="F53" s="173"/>
      <c r="G53" s="173"/>
      <c r="H53" s="173"/>
      <c r="I53" s="71"/>
      <c r="J53" s="22"/>
      <c r="K53" s="22"/>
      <c r="L53" s="22"/>
    </row>
    <row r="54" spans="1:12" ht="12.75">
      <c r="A54" s="69"/>
      <c r="B54" s="69"/>
      <c r="C54" s="70"/>
      <c r="D54" s="70"/>
      <c r="E54" s="70"/>
      <c r="F54" s="70"/>
      <c r="G54" s="70"/>
      <c r="H54" s="70"/>
      <c r="I54" s="71"/>
      <c r="J54" s="22"/>
      <c r="K54" s="22"/>
      <c r="L54" s="22"/>
    </row>
    <row r="55" spans="1:12" ht="12.75">
      <c r="A55" s="69"/>
      <c r="B55" s="171" t="s">
        <v>284</v>
      </c>
      <c r="C55" s="172"/>
      <c r="D55" s="172"/>
      <c r="E55" s="172"/>
      <c r="F55" s="111"/>
      <c r="G55" s="111"/>
      <c r="H55" s="112"/>
      <c r="I55" s="112"/>
      <c r="J55" s="22"/>
      <c r="K55" s="22"/>
      <c r="L55" s="22"/>
    </row>
    <row r="56" spans="1:12" ht="12.75">
      <c r="A56" s="69"/>
      <c r="B56" s="113" t="s">
        <v>322</v>
      </c>
      <c r="C56" s="114"/>
      <c r="D56" s="114"/>
      <c r="E56" s="114"/>
      <c r="F56" s="114"/>
      <c r="G56" s="114"/>
      <c r="H56" s="177" t="s">
        <v>317</v>
      </c>
      <c r="I56" s="177"/>
      <c r="J56" s="22"/>
      <c r="K56" s="22"/>
      <c r="L56" s="22"/>
    </row>
    <row r="57" spans="1:12" ht="12.75">
      <c r="A57" s="69"/>
      <c r="B57" s="113" t="s">
        <v>318</v>
      </c>
      <c r="C57" s="114"/>
      <c r="D57" s="114"/>
      <c r="E57" s="114"/>
      <c r="F57" s="114"/>
      <c r="G57" s="114"/>
      <c r="H57" s="177"/>
      <c r="I57" s="177"/>
      <c r="J57" s="22"/>
      <c r="K57" s="22"/>
      <c r="L57" s="22"/>
    </row>
    <row r="58" spans="1:12" ht="12.75">
      <c r="A58" s="69"/>
      <c r="B58" s="113" t="s">
        <v>319</v>
      </c>
      <c r="C58" s="114"/>
      <c r="D58" s="114"/>
      <c r="E58" s="114"/>
      <c r="F58" s="114"/>
      <c r="G58" s="114"/>
      <c r="H58" s="177"/>
      <c r="I58" s="177"/>
      <c r="J58" s="22"/>
      <c r="K58" s="22"/>
      <c r="L58" s="22"/>
    </row>
    <row r="59" spans="1:12" ht="12.75">
      <c r="A59" s="69"/>
      <c r="B59" s="113" t="s">
        <v>320</v>
      </c>
      <c r="C59" s="115"/>
      <c r="D59" s="115"/>
      <c r="E59" s="115"/>
      <c r="F59" s="115"/>
      <c r="G59" s="115"/>
      <c r="H59" s="177"/>
      <c r="I59" s="177"/>
      <c r="J59" s="22"/>
      <c r="K59" s="22"/>
      <c r="L59" s="22"/>
    </row>
    <row r="60" spans="1:12" ht="12.75">
      <c r="A60" s="69"/>
      <c r="B60" s="113" t="s">
        <v>321</v>
      </c>
      <c r="C60" s="115"/>
      <c r="D60" s="115"/>
      <c r="E60" s="115"/>
      <c r="F60" s="115"/>
      <c r="G60" s="115"/>
      <c r="H60" s="177"/>
      <c r="I60" s="177"/>
      <c r="J60" s="22"/>
      <c r="K60" s="22"/>
      <c r="L60" s="22"/>
    </row>
    <row r="61" spans="1:12" ht="12.75">
      <c r="A61" s="69"/>
      <c r="B61" s="69"/>
      <c r="C61" s="70"/>
      <c r="D61" s="70"/>
      <c r="E61" s="70"/>
      <c r="F61" s="70"/>
      <c r="G61" s="70"/>
      <c r="H61" s="70"/>
      <c r="I61" s="71"/>
      <c r="J61" s="22"/>
      <c r="K61" s="22"/>
      <c r="L61" s="22"/>
    </row>
    <row r="62" spans="1:12" ht="13.5" thickBot="1">
      <c r="A62" s="72" t="s">
        <v>285</v>
      </c>
      <c r="B62" s="32"/>
      <c r="C62" s="32"/>
      <c r="D62" s="32"/>
      <c r="E62" s="32"/>
      <c r="F62" s="32"/>
      <c r="G62" s="73"/>
      <c r="H62" s="74"/>
      <c r="I62" s="73"/>
      <c r="J62" s="22"/>
      <c r="K62" s="22"/>
      <c r="L62" s="22"/>
    </row>
    <row r="63" spans="1:12" ht="12.75">
      <c r="A63" s="32"/>
      <c r="B63" s="32"/>
      <c r="C63" s="32"/>
      <c r="D63" s="32"/>
      <c r="E63" s="69" t="s">
        <v>286</v>
      </c>
      <c r="F63" s="22"/>
      <c r="G63" s="174" t="s">
        <v>287</v>
      </c>
      <c r="H63" s="175"/>
      <c r="I63" s="176"/>
      <c r="J63" s="22"/>
      <c r="K63" s="22"/>
      <c r="L63" s="22"/>
    </row>
    <row r="64" spans="1:12" ht="12.75">
      <c r="A64" s="75"/>
      <c r="B64" s="75"/>
      <c r="C64" s="37"/>
      <c r="D64" s="37"/>
      <c r="E64" s="37"/>
      <c r="F64" s="37"/>
      <c r="G64" s="168"/>
      <c r="H64" s="169"/>
      <c r="I64" s="37"/>
      <c r="J64" s="22"/>
      <c r="K64" s="22"/>
      <c r="L64" s="22"/>
    </row>
  </sheetData>
  <sheetProtection/>
  <protectedRanges>
    <protectedRange sqref="E2 H2 C24:G24 D22:F22 C26 I26 A30:I30 A32:I32 A34:D34" name="Range1"/>
    <protectedRange sqref="C6:D6" name="Range1_1_1"/>
    <protectedRange sqref="C8:D8" name="Range1_2"/>
    <protectedRange sqref="C10:D10" name="Range1_3"/>
    <protectedRange sqref="C12:I12" name="Range1_4"/>
    <protectedRange sqref="C14:D14" name="Range1_5_1"/>
    <protectedRange sqref="F14:I14" name="Range1_6"/>
    <protectedRange sqref="C16:I16" name="Range1_7"/>
    <protectedRange sqref="C18:I18" name="Range1_8"/>
    <protectedRange sqref="C20:I20" name="Range1_9"/>
    <protectedRange sqref="C22" name="Range1_10"/>
    <protectedRange sqref="I24" name="Range1_11"/>
  </protectedRanges>
  <mergeCells count="71">
    <mergeCell ref="G64:H64"/>
    <mergeCell ref="A50:B50"/>
    <mergeCell ref="C50:I50"/>
    <mergeCell ref="A52:B52"/>
    <mergeCell ref="C52:I52"/>
    <mergeCell ref="B55:E55"/>
    <mergeCell ref="C53:H53"/>
    <mergeCell ref="G63:I63"/>
    <mergeCell ref="H56:I60"/>
    <mergeCell ref="A48:B48"/>
    <mergeCell ref="C48:E48"/>
    <mergeCell ref="H48:I48"/>
    <mergeCell ref="A1:C1"/>
    <mergeCell ref="A46:B46"/>
    <mergeCell ref="A44:B44"/>
    <mergeCell ref="C44:D44"/>
    <mergeCell ref="F44:I44"/>
    <mergeCell ref="C45:D45"/>
    <mergeCell ref="F45:G45"/>
    <mergeCell ref="H32:I32"/>
    <mergeCell ref="C46:I46"/>
    <mergeCell ref="C37:D37"/>
    <mergeCell ref="F37:G37"/>
    <mergeCell ref="A38:D38"/>
    <mergeCell ref="E38:G38"/>
    <mergeCell ref="H38:I38"/>
    <mergeCell ref="A40:D40"/>
    <mergeCell ref="E40:G40"/>
    <mergeCell ref="H40:I40"/>
    <mergeCell ref="D31:G31"/>
    <mergeCell ref="A34:D34"/>
    <mergeCell ref="E34:G34"/>
    <mergeCell ref="H34:I34"/>
    <mergeCell ref="A36:D36"/>
    <mergeCell ref="E36:G36"/>
    <mergeCell ref="H36:I36"/>
    <mergeCell ref="A32:D32"/>
    <mergeCell ref="H28:I28"/>
    <mergeCell ref="E30:G30"/>
    <mergeCell ref="A18:B18"/>
    <mergeCell ref="C18:I18"/>
    <mergeCell ref="A20:B20"/>
    <mergeCell ref="C20:I20"/>
    <mergeCell ref="A30:D30"/>
    <mergeCell ref="H30:I30"/>
    <mergeCell ref="E32:G32"/>
    <mergeCell ref="A24:B24"/>
    <mergeCell ref="D24:G24"/>
    <mergeCell ref="A26:B26"/>
    <mergeCell ref="A22:B22"/>
    <mergeCell ref="D22:F22"/>
    <mergeCell ref="G22:H22"/>
    <mergeCell ref="G26:H26"/>
    <mergeCell ref="A28:D28"/>
    <mergeCell ref="E28:G28"/>
    <mergeCell ref="A12:B12"/>
    <mergeCell ref="C12:I12"/>
    <mergeCell ref="A14:B14"/>
    <mergeCell ref="C14:D14"/>
    <mergeCell ref="F14:I14"/>
    <mergeCell ref="A16:B16"/>
    <mergeCell ref="C16:I16"/>
    <mergeCell ref="A10:B11"/>
    <mergeCell ref="C10:D10"/>
    <mergeCell ref="A2:D2"/>
    <mergeCell ref="A4:I4"/>
    <mergeCell ref="A6:B6"/>
    <mergeCell ref="C6:D6"/>
    <mergeCell ref="E6:H8"/>
    <mergeCell ref="A8:B8"/>
    <mergeCell ref="C8:D8"/>
  </mergeCells>
  <conditionalFormatting sqref="H29">
    <cfRule type="cellIs" priority="1" dxfId="3" operator="equal" stopIfTrue="1">
      <formula>"DA"</formula>
    </cfRule>
  </conditionalFormatting>
  <conditionalFormatting sqref="H2">
    <cfRule type="cellIs" priority="2" dxfId="0" operator="lessThan" stopIfTrue="1">
      <formula>#REF!</formula>
    </cfRule>
  </conditionalFormatting>
  <hyperlinks>
    <hyperlink ref="C18" r:id="rId1" display="miv@miv.hr"/>
    <hyperlink ref="C20" r:id="rId2" display="http://www.miv.hr"/>
    <hyperlink ref="C50" r:id="rId3" display="irena.vrtaric@miv.hr"/>
  </hyperlinks>
  <printOptions/>
  <pageMargins left="0.75" right="0.75" top="1" bottom="1" header="0.5" footer="0.5"/>
  <pageSetup horizontalDpi="600" verticalDpi="600" orientation="portrait" paperSize="9" scale="77" r:id="rId4"/>
</worksheet>
</file>

<file path=xl/worksheets/sheet2.xml><?xml version="1.0" encoding="utf-8"?>
<worksheet xmlns="http://schemas.openxmlformats.org/spreadsheetml/2006/main" xmlns:r="http://schemas.openxmlformats.org/officeDocument/2006/relationships">
  <dimension ref="A1:K123"/>
  <sheetViews>
    <sheetView view="pageBreakPreview" zoomScale="110" zoomScaleSheetLayoutView="110" zoomScalePageLayoutView="0" workbookViewId="0" topLeftCell="A1">
      <selection activeCell="A1" sqref="A1:J1"/>
    </sheetView>
  </sheetViews>
  <sheetFormatPr defaultColWidth="9.140625" defaultRowHeight="12.75"/>
  <cols>
    <col min="10" max="11" width="9.8515625" style="0" bestFit="1" customWidth="1"/>
  </cols>
  <sheetData>
    <row r="1" spans="1:11" ht="12.75">
      <c r="A1" s="209" t="s">
        <v>159</v>
      </c>
      <c r="B1" s="210"/>
      <c r="C1" s="210"/>
      <c r="D1" s="210"/>
      <c r="E1" s="210"/>
      <c r="F1" s="210"/>
      <c r="G1" s="210"/>
      <c r="H1" s="210"/>
      <c r="I1" s="210"/>
      <c r="J1" s="210"/>
      <c r="K1" s="283"/>
    </row>
    <row r="2" spans="1:11" ht="12.75">
      <c r="A2" s="211" t="s">
        <v>346</v>
      </c>
      <c r="B2" s="212"/>
      <c r="C2" s="212"/>
      <c r="D2" s="212"/>
      <c r="E2" s="212"/>
      <c r="F2" s="212"/>
      <c r="G2" s="212"/>
      <c r="H2" s="212"/>
      <c r="I2" s="212"/>
      <c r="J2" s="212"/>
      <c r="K2" s="284"/>
    </row>
    <row r="3" spans="1:11" ht="12.75">
      <c r="A3" s="213"/>
      <c r="B3" s="213"/>
      <c r="C3" s="213"/>
      <c r="D3" s="213"/>
      <c r="E3" s="213"/>
      <c r="F3" s="213"/>
      <c r="G3" s="213"/>
      <c r="H3" s="213"/>
      <c r="I3" s="213"/>
      <c r="J3" s="213"/>
      <c r="K3" s="213"/>
    </row>
    <row r="4" spans="1:11" ht="12.75">
      <c r="A4" s="214" t="s">
        <v>347</v>
      </c>
      <c r="B4" s="215"/>
      <c r="C4" s="215"/>
      <c r="D4" s="215"/>
      <c r="E4" s="215"/>
      <c r="F4" s="215"/>
      <c r="G4" s="215"/>
      <c r="H4" s="215"/>
      <c r="I4" s="215"/>
      <c r="J4" s="215"/>
      <c r="K4" s="216"/>
    </row>
    <row r="5" spans="1:11" ht="34.5" thickBot="1">
      <c r="A5" s="217" t="s">
        <v>61</v>
      </c>
      <c r="B5" s="218"/>
      <c r="C5" s="218"/>
      <c r="D5" s="218"/>
      <c r="E5" s="218"/>
      <c r="F5" s="218"/>
      <c r="G5" s="218"/>
      <c r="H5" s="219"/>
      <c r="I5" s="77" t="s">
        <v>288</v>
      </c>
      <c r="J5" s="78" t="s">
        <v>115</v>
      </c>
      <c r="K5" s="79" t="s">
        <v>116</v>
      </c>
    </row>
    <row r="6" spans="1:11" ht="12.75">
      <c r="A6" s="220">
        <v>1</v>
      </c>
      <c r="B6" s="220"/>
      <c r="C6" s="220"/>
      <c r="D6" s="220"/>
      <c r="E6" s="220"/>
      <c r="F6" s="220"/>
      <c r="G6" s="220"/>
      <c r="H6" s="220"/>
      <c r="I6" s="81">
        <v>2</v>
      </c>
      <c r="J6" s="80">
        <v>3</v>
      </c>
      <c r="K6" s="80">
        <v>4</v>
      </c>
    </row>
    <row r="7" spans="1:11" ht="12.75">
      <c r="A7" s="221"/>
      <c r="B7" s="222"/>
      <c r="C7" s="222"/>
      <c r="D7" s="222"/>
      <c r="E7" s="222"/>
      <c r="F7" s="222"/>
      <c r="G7" s="222"/>
      <c r="H7" s="222"/>
      <c r="I7" s="222"/>
      <c r="J7" s="222"/>
      <c r="K7" s="223"/>
    </row>
    <row r="8" spans="1:11" ht="12.75">
      <c r="A8" s="187" t="s">
        <v>62</v>
      </c>
      <c r="B8" s="188"/>
      <c r="C8" s="188"/>
      <c r="D8" s="188"/>
      <c r="E8" s="188"/>
      <c r="F8" s="188"/>
      <c r="G8" s="188"/>
      <c r="H8" s="208"/>
      <c r="I8" s="6">
        <v>1</v>
      </c>
      <c r="J8" s="11">
        <v>0</v>
      </c>
      <c r="K8" s="11">
        <v>0</v>
      </c>
    </row>
    <row r="9" spans="1:11" ht="12.75">
      <c r="A9" s="197" t="s">
        <v>13</v>
      </c>
      <c r="B9" s="198"/>
      <c r="C9" s="198"/>
      <c r="D9" s="198"/>
      <c r="E9" s="198"/>
      <c r="F9" s="198"/>
      <c r="G9" s="198"/>
      <c r="H9" s="199"/>
      <c r="I9" s="4">
        <v>2</v>
      </c>
      <c r="J9" s="12">
        <f>J10+J17+J27+J36+J40</f>
        <v>116845493</v>
      </c>
      <c r="K9" s="12">
        <f>K10+K17+K27+K36+K40</f>
        <v>124722168</v>
      </c>
    </row>
    <row r="10" spans="1:11" ht="12.75">
      <c r="A10" s="191" t="s">
        <v>213</v>
      </c>
      <c r="B10" s="192"/>
      <c r="C10" s="192"/>
      <c r="D10" s="192"/>
      <c r="E10" s="192"/>
      <c r="F10" s="192"/>
      <c r="G10" s="192"/>
      <c r="H10" s="193"/>
      <c r="I10" s="4">
        <v>3</v>
      </c>
      <c r="J10" s="12">
        <f>SUM(J11:J16)</f>
        <v>2275624</v>
      </c>
      <c r="K10" s="12">
        <f>SUM(K11:K16)</f>
        <v>3281400</v>
      </c>
    </row>
    <row r="11" spans="1:11" ht="12.75">
      <c r="A11" s="191" t="s">
        <v>117</v>
      </c>
      <c r="B11" s="192"/>
      <c r="C11" s="192"/>
      <c r="D11" s="192"/>
      <c r="E11" s="192"/>
      <c r="F11" s="192"/>
      <c r="G11" s="192"/>
      <c r="H11" s="193"/>
      <c r="I11" s="4">
        <v>4</v>
      </c>
      <c r="J11" s="13">
        <v>0</v>
      </c>
      <c r="K11" s="13">
        <v>0</v>
      </c>
    </row>
    <row r="12" spans="1:11" ht="12.75">
      <c r="A12" s="191" t="s">
        <v>14</v>
      </c>
      <c r="B12" s="192"/>
      <c r="C12" s="192"/>
      <c r="D12" s="192"/>
      <c r="E12" s="192"/>
      <c r="F12" s="192"/>
      <c r="G12" s="192"/>
      <c r="H12" s="193"/>
      <c r="I12" s="4">
        <v>5</v>
      </c>
      <c r="J12" s="13">
        <v>2275624</v>
      </c>
      <c r="K12" s="13">
        <v>3281400</v>
      </c>
    </row>
    <row r="13" spans="1:11" ht="12.75">
      <c r="A13" s="191" t="s">
        <v>118</v>
      </c>
      <c r="B13" s="192"/>
      <c r="C13" s="192"/>
      <c r="D13" s="192"/>
      <c r="E13" s="192"/>
      <c r="F13" s="192"/>
      <c r="G13" s="192"/>
      <c r="H13" s="193"/>
      <c r="I13" s="4">
        <v>6</v>
      </c>
      <c r="J13" s="13">
        <v>0</v>
      </c>
      <c r="K13" s="13">
        <v>0</v>
      </c>
    </row>
    <row r="14" spans="1:11" ht="12.75">
      <c r="A14" s="191" t="s">
        <v>216</v>
      </c>
      <c r="B14" s="192"/>
      <c r="C14" s="192"/>
      <c r="D14" s="192"/>
      <c r="E14" s="192"/>
      <c r="F14" s="192"/>
      <c r="G14" s="192"/>
      <c r="H14" s="193"/>
      <c r="I14" s="4">
        <v>7</v>
      </c>
      <c r="J14" s="13">
        <v>0</v>
      </c>
      <c r="K14" s="13">
        <v>0</v>
      </c>
    </row>
    <row r="15" spans="1:11" ht="12.75">
      <c r="A15" s="191" t="s">
        <v>217</v>
      </c>
      <c r="B15" s="192"/>
      <c r="C15" s="192"/>
      <c r="D15" s="192"/>
      <c r="E15" s="192"/>
      <c r="F15" s="192"/>
      <c r="G15" s="192"/>
      <c r="H15" s="193"/>
      <c r="I15" s="4">
        <v>8</v>
      </c>
      <c r="J15" s="13">
        <v>0</v>
      </c>
      <c r="K15" s="13">
        <v>0</v>
      </c>
    </row>
    <row r="16" spans="1:11" ht="12.75">
      <c r="A16" s="191" t="s">
        <v>218</v>
      </c>
      <c r="B16" s="192"/>
      <c r="C16" s="192"/>
      <c r="D16" s="192"/>
      <c r="E16" s="192"/>
      <c r="F16" s="192"/>
      <c r="G16" s="192"/>
      <c r="H16" s="193"/>
      <c r="I16" s="4">
        <v>9</v>
      </c>
      <c r="J16" s="13">
        <v>0</v>
      </c>
      <c r="K16" s="13">
        <v>0</v>
      </c>
    </row>
    <row r="17" spans="1:11" ht="12.75">
      <c r="A17" s="191" t="s">
        <v>214</v>
      </c>
      <c r="B17" s="192"/>
      <c r="C17" s="192"/>
      <c r="D17" s="192"/>
      <c r="E17" s="192"/>
      <c r="F17" s="192"/>
      <c r="G17" s="192"/>
      <c r="H17" s="193"/>
      <c r="I17" s="4">
        <v>10</v>
      </c>
      <c r="J17" s="12">
        <f>SUM(J18:J26)</f>
        <v>113841522</v>
      </c>
      <c r="K17" s="12">
        <f>SUM(K18:K26)</f>
        <v>120703239</v>
      </c>
    </row>
    <row r="18" spans="1:11" ht="12.75">
      <c r="A18" s="191" t="s">
        <v>219</v>
      </c>
      <c r="B18" s="192"/>
      <c r="C18" s="192"/>
      <c r="D18" s="192"/>
      <c r="E18" s="192"/>
      <c r="F18" s="192"/>
      <c r="G18" s="192"/>
      <c r="H18" s="193"/>
      <c r="I18" s="4">
        <v>11</v>
      </c>
      <c r="J18" s="13">
        <v>16665942</v>
      </c>
      <c r="K18" s="13">
        <v>16679242</v>
      </c>
    </row>
    <row r="19" spans="1:11" ht="12.75">
      <c r="A19" s="191" t="s">
        <v>255</v>
      </c>
      <c r="B19" s="192"/>
      <c r="C19" s="192"/>
      <c r="D19" s="192"/>
      <c r="E19" s="192"/>
      <c r="F19" s="192"/>
      <c r="G19" s="192"/>
      <c r="H19" s="193"/>
      <c r="I19" s="4">
        <v>12</v>
      </c>
      <c r="J19" s="13">
        <v>25687162</v>
      </c>
      <c r="K19" s="13">
        <v>25722343</v>
      </c>
    </row>
    <row r="20" spans="1:11" ht="12.75">
      <c r="A20" s="191" t="s">
        <v>220</v>
      </c>
      <c r="B20" s="192"/>
      <c r="C20" s="192"/>
      <c r="D20" s="192"/>
      <c r="E20" s="192"/>
      <c r="F20" s="192"/>
      <c r="G20" s="192"/>
      <c r="H20" s="193"/>
      <c r="I20" s="4">
        <v>13</v>
      </c>
      <c r="J20" s="13">
        <v>61637553</v>
      </c>
      <c r="K20" s="13">
        <v>67729160</v>
      </c>
    </row>
    <row r="21" spans="1:11" ht="12.75">
      <c r="A21" s="191" t="s">
        <v>27</v>
      </c>
      <c r="B21" s="192"/>
      <c r="C21" s="192"/>
      <c r="D21" s="192"/>
      <c r="E21" s="192"/>
      <c r="F21" s="192"/>
      <c r="G21" s="192"/>
      <c r="H21" s="193"/>
      <c r="I21" s="4">
        <v>14</v>
      </c>
      <c r="J21" s="13">
        <v>6866287</v>
      </c>
      <c r="K21" s="13">
        <v>6218754</v>
      </c>
    </row>
    <row r="22" spans="1:11" ht="12.75">
      <c r="A22" s="191" t="s">
        <v>28</v>
      </c>
      <c r="B22" s="192"/>
      <c r="C22" s="192"/>
      <c r="D22" s="192"/>
      <c r="E22" s="192"/>
      <c r="F22" s="192"/>
      <c r="G22" s="192"/>
      <c r="H22" s="193"/>
      <c r="I22" s="4">
        <v>15</v>
      </c>
      <c r="J22" s="13">
        <v>0</v>
      </c>
      <c r="K22" s="13">
        <v>0</v>
      </c>
    </row>
    <row r="23" spans="1:11" ht="12.75">
      <c r="A23" s="191" t="s">
        <v>74</v>
      </c>
      <c r="B23" s="192"/>
      <c r="C23" s="192"/>
      <c r="D23" s="192"/>
      <c r="E23" s="192"/>
      <c r="F23" s="192"/>
      <c r="G23" s="192"/>
      <c r="H23" s="193"/>
      <c r="I23" s="4">
        <v>16</v>
      </c>
      <c r="J23" s="13">
        <v>1895258</v>
      </c>
      <c r="K23" s="13">
        <v>688921</v>
      </c>
    </row>
    <row r="24" spans="1:11" ht="12.75">
      <c r="A24" s="191" t="s">
        <v>75</v>
      </c>
      <c r="B24" s="192"/>
      <c r="C24" s="192"/>
      <c r="D24" s="192"/>
      <c r="E24" s="192"/>
      <c r="F24" s="192"/>
      <c r="G24" s="192"/>
      <c r="H24" s="193"/>
      <c r="I24" s="4">
        <v>17</v>
      </c>
      <c r="J24" s="13">
        <v>1089320</v>
      </c>
      <c r="K24" s="13">
        <v>3664819</v>
      </c>
    </row>
    <row r="25" spans="1:11" ht="12.75">
      <c r="A25" s="191" t="s">
        <v>76</v>
      </c>
      <c r="B25" s="192"/>
      <c r="C25" s="192"/>
      <c r="D25" s="192"/>
      <c r="E25" s="192"/>
      <c r="F25" s="192"/>
      <c r="G25" s="192"/>
      <c r="H25" s="193"/>
      <c r="I25" s="4">
        <v>18</v>
      </c>
      <c r="J25" s="13">
        <v>0</v>
      </c>
      <c r="K25" s="13">
        <v>0</v>
      </c>
    </row>
    <row r="26" spans="1:11" ht="12.75">
      <c r="A26" s="191" t="s">
        <v>77</v>
      </c>
      <c r="B26" s="192"/>
      <c r="C26" s="192"/>
      <c r="D26" s="192"/>
      <c r="E26" s="192"/>
      <c r="F26" s="192"/>
      <c r="G26" s="192"/>
      <c r="H26" s="193"/>
      <c r="I26" s="4">
        <v>19</v>
      </c>
      <c r="J26" s="13">
        <v>0</v>
      </c>
      <c r="K26" s="13">
        <v>0</v>
      </c>
    </row>
    <row r="27" spans="1:11" ht="12.75">
      <c r="A27" s="191" t="s">
        <v>198</v>
      </c>
      <c r="B27" s="192"/>
      <c r="C27" s="192"/>
      <c r="D27" s="192"/>
      <c r="E27" s="192"/>
      <c r="F27" s="192"/>
      <c r="G27" s="192"/>
      <c r="H27" s="193"/>
      <c r="I27" s="4">
        <v>20</v>
      </c>
      <c r="J27" s="12">
        <f>SUM(J28:J35)</f>
        <v>665659</v>
      </c>
      <c r="K27" s="12">
        <f>SUM(K28:K35)</f>
        <v>674841</v>
      </c>
    </row>
    <row r="28" spans="1:11" ht="12.75">
      <c r="A28" s="191" t="s">
        <v>78</v>
      </c>
      <c r="B28" s="192"/>
      <c r="C28" s="192"/>
      <c r="D28" s="192"/>
      <c r="E28" s="192"/>
      <c r="F28" s="192"/>
      <c r="G28" s="192"/>
      <c r="H28" s="193"/>
      <c r="I28" s="4">
        <v>21</v>
      </c>
      <c r="J28" s="13">
        <v>0</v>
      </c>
      <c r="K28" s="13">
        <v>0</v>
      </c>
    </row>
    <row r="29" spans="1:11" ht="12.75">
      <c r="A29" s="191" t="s">
        <v>79</v>
      </c>
      <c r="B29" s="192"/>
      <c r="C29" s="192"/>
      <c r="D29" s="192"/>
      <c r="E29" s="192"/>
      <c r="F29" s="192"/>
      <c r="G29" s="192"/>
      <c r="H29" s="193"/>
      <c r="I29" s="4">
        <v>22</v>
      </c>
      <c r="J29" s="13">
        <v>0</v>
      </c>
      <c r="K29" s="13">
        <v>0</v>
      </c>
    </row>
    <row r="30" spans="1:11" ht="12.75">
      <c r="A30" s="191" t="s">
        <v>80</v>
      </c>
      <c r="B30" s="192"/>
      <c r="C30" s="192"/>
      <c r="D30" s="192"/>
      <c r="E30" s="192"/>
      <c r="F30" s="192"/>
      <c r="G30" s="192"/>
      <c r="H30" s="193"/>
      <c r="I30" s="4">
        <v>23</v>
      </c>
      <c r="J30" s="13">
        <v>665659</v>
      </c>
      <c r="K30" s="13">
        <v>665659</v>
      </c>
    </row>
    <row r="31" spans="1:11" ht="12.75">
      <c r="A31" s="191" t="s">
        <v>85</v>
      </c>
      <c r="B31" s="192"/>
      <c r="C31" s="192"/>
      <c r="D31" s="192"/>
      <c r="E31" s="192"/>
      <c r="F31" s="192"/>
      <c r="G31" s="192"/>
      <c r="H31" s="193"/>
      <c r="I31" s="4">
        <v>24</v>
      </c>
      <c r="J31" s="13">
        <v>0</v>
      </c>
      <c r="K31" s="13">
        <v>0</v>
      </c>
    </row>
    <row r="32" spans="1:11" ht="12.75">
      <c r="A32" s="191" t="s">
        <v>86</v>
      </c>
      <c r="B32" s="192"/>
      <c r="C32" s="192"/>
      <c r="D32" s="192"/>
      <c r="E32" s="192"/>
      <c r="F32" s="192"/>
      <c r="G32" s="192"/>
      <c r="H32" s="193"/>
      <c r="I32" s="4">
        <v>25</v>
      </c>
      <c r="J32" s="13">
        <v>0</v>
      </c>
      <c r="K32" s="13">
        <v>0</v>
      </c>
    </row>
    <row r="33" spans="1:11" ht="12.75">
      <c r="A33" s="191" t="s">
        <v>87</v>
      </c>
      <c r="B33" s="192"/>
      <c r="C33" s="192"/>
      <c r="D33" s="192"/>
      <c r="E33" s="192"/>
      <c r="F33" s="192"/>
      <c r="G33" s="192"/>
      <c r="H33" s="193"/>
      <c r="I33" s="4">
        <v>26</v>
      </c>
      <c r="J33" s="13">
        <v>0</v>
      </c>
      <c r="K33" s="13">
        <v>0</v>
      </c>
    </row>
    <row r="34" spans="1:11" ht="12.75">
      <c r="A34" s="191" t="s">
        <v>81</v>
      </c>
      <c r="B34" s="192"/>
      <c r="C34" s="192"/>
      <c r="D34" s="192"/>
      <c r="E34" s="192"/>
      <c r="F34" s="192"/>
      <c r="G34" s="192"/>
      <c r="H34" s="193"/>
      <c r="I34" s="4">
        <v>27</v>
      </c>
      <c r="J34" s="13">
        <v>0</v>
      </c>
      <c r="K34" s="13">
        <v>9182</v>
      </c>
    </row>
    <row r="35" spans="1:11" ht="12.75">
      <c r="A35" s="191" t="s">
        <v>190</v>
      </c>
      <c r="B35" s="192"/>
      <c r="C35" s="192"/>
      <c r="D35" s="192"/>
      <c r="E35" s="192"/>
      <c r="F35" s="192"/>
      <c r="G35" s="192"/>
      <c r="H35" s="193"/>
      <c r="I35" s="4">
        <v>28</v>
      </c>
      <c r="J35" s="13">
        <v>0</v>
      </c>
      <c r="K35" s="13">
        <v>0</v>
      </c>
    </row>
    <row r="36" spans="1:11" ht="12.75">
      <c r="A36" s="191" t="s">
        <v>191</v>
      </c>
      <c r="B36" s="192"/>
      <c r="C36" s="192"/>
      <c r="D36" s="192"/>
      <c r="E36" s="192"/>
      <c r="F36" s="192"/>
      <c r="G36" s="192"/>
      <c r="H36" s="193"/>
      <c r="I36" s="4">
        <v>29</v>
      </c>
      <c r="J36" s="12">
        <f>SUM(J37:J39)</f>
        <v>62688</v>
      </c>
      <c r="K36" s="12">
        <f>SUM(K37:K39)</f>
        <v>62688</v>
      </c>
    </row>
    <row r="37" spans="1:11" ht="12.75">
      <c r="A37" s="191" t="s">
        <v>82</v>
      </c>
      <c r="B37" s="192"/>
      <c r="C37" s="192"/>
      <c r="D37" s="192"/>
      <c r="E37" s="192"/>
      <c r="F37" s="192"/>
      <c r="G37" s="192"/>
      <c r="H37" s="193"/>
      <c r="I37" s="4">
        <v>30</v>
      </c>
      <c r="J37" s="13">
        <v>0</v>
      </c>
      <c r="K37" s="13">
        <v>0</v>
      </c>
    </row>
    <row r="38" spans="1:11" ht="12.75">
      <c r="A38" s="191" t="s">
        <v>83</v>
      </c>
      <c r="B38" s="192"/>
      <c r="C38" s="192"/>
      <c r="D38" s="192"/>
      <c r="E38" s="192"/>
      <c r="F38" s="192"/>
      <c r="G38" s="192"/>
      <c r="H38" s="193"/>
      <c r="I38" s="4">
        <v>31</v>
      </c>
      <c r="J38" s="13">
        <v>0</v>
      </c>
      <c r="K38" s="13">
        <v>0</v>
      </c>
    </row>
    <row r="39" spans="1:11" ht="12.75">
      <c r="A39" s="191" t="s">
        <v>84</v>
      </c>
      <c r="B39" s="192"/>
      <c r="C39" s="192"/>
      <c r="D39" s="192"/>
      <c r="E39" s="192"/>
      <c r="F39" s="192"/>
      <c r="G39" s="192"/>
      <c r="H39" s="193"/>
      <c r="I39" s="4">
        <v>32</v>
      </c>
      <c r="J39" s="13">
        <v>62688</v>
      </c>
      <c r="K39" s="13">
        <v>62688</v>
      </c>
    </row>
    <row r="40" spans="1:11" ht="12.75">
      <c r="A40" s="191" t="s">
        <v>192</v>
      </c>
      <c r="B40" s="192"/>
      <c r="C40" s="192"/>
      <c r="D40" s="192"/>
      <c r="E40" s="192"/>
      <c r="F40" s="192"/>
      <c r="G40" s="192"/>
      <c r="H40" s="193"/>
      <c r="I40" s="4">
        <v>33</v>
      </c>
      <c r="J40" s="13">
        <v>0</v>
      </c>
      <c r="K40" s="13">
        <v>0</v>
      </c>
    </row>
    <row r="41" spans="1:11" ht="12.75">
      <c r="A41" s="197" t="s">
        <v>248</v>
      </c>
      <c r="B41" s="198"/>
      <c r="C41" s="198"/>
      <c r="D41" s="198"/>
      <c r="E41" s="198"/>
      <c r="F41" s="198"/>
      <c r="G41" s="198"/>
      <c r="H41" s="199"/>
      <c r="I41" s="4">
        <v>34</v>
      </c>
      <c r="J41" s="12">
        <f>J42+J50+J57+J65</f>
        <v>130385239</v>
      </c>
      <c r="K41" s="12">
        <f>K42+K50+K57+K65</f>
        <v>139305424</v>
      </c>
    </row>
    <row r="42" spans="1:11" ht="12.75">
      <c r="A42" s="191" t="s">
        <v>103</v>
      </c>
      <c r="B42" s="192"/>
      <c r="C42" s="192"/>
      <c r="D42" s="192"/>
      <c r="E42" s="192"/>
      <c r="F42" s="192"/>
      <c r="G42" s="192"/>
      <c r="H42" s="193"/>
      <c r="I42" s="4">
        <v>35</v>
      </c>
      <c r="J42" s="12">
        <f>SUM(J43:J49)</f>
        <v>88593062</v>
      </c>
      <c r="K42" s="12">
        <f>SUM(K43:K49)</f>
        <v>90833509</v>
      </c>
    </row>
    <row r="43" spans="1:11" ht="12.75">
      <c r="A43" s="191" t="s">
        <v>123</v>
      </c>
      <c r="B43" s="192"/>
      <c r="C43" s="192"/>
      <c r="D43" s="192"/>
      <c r="E43" s="192"/>
      <c r="F43" s="192"/>
      <c r="G43" s="192"/>
      <c r="H43" s="193"/>
      <c r="I43" s="4">
        <v>36</v>
      </c>
      <c r="J43" s="13">
        <v>16695993</v>
      </c>
      <c r="K43" s="13">
        <v>19011356</v>
      </c>
    </row>
    <row r="44" spans="1:11" ht="12.75">
      <c r="A44" s="191" t="s">
        <v>124</v>
      </c>
      <c r="B44" s="192"/>
      <c r="C44" s="192"/>
      <c r="D44" s="192"/>
      <c r="E44" s="192"/>
      <c r="F44" s="192"/>
      <c r="G44" s="192"/>
      <c r="H44" s="193"/>
      <c r="I44" s="4">
        <v>37</v>
      </c>
      <c r="J44" s="13">
        <v>37148353</v>
      </c>
      <c r="K44" s="13">
        <v>46649179</v>
      </c>
    </row>
    <row r="45" spans="1:11" ht="12.75">
      <c r="A45" s="191" t="s">
        <v>88</v>
      </c>
      <c r="B45" s="192"/>
      <c r="C45" s="192"/>
      <c r="D45" s="192"/>
      <c r="E45" s="192"/>
      <c r="F45" s="192"/>
      <c r="G45" s="192"/>
      <c r="H45" s="193"/>
      <c r="I45" s="4">
        <v>38</v>
      </c>
      <c r="J45" s="13">
        <v>33171019</v>
      </c>
      <c r="K45" s="13">
        <v>24254818</v>
      </c>
    </row>
    <row r="46" spans="1:11" ht="12.75">
      <c r="A46" s="191" t="s">
        <v>89</v>
      </c>
      <c r="B46" s="192"/>
      <c r="C46" s="192"/>
      <c r="D46" s="192"/>
      <c r="E46" s="192"/>
      <c r="F46" s="192"/>
      <c r="G46" s="192"/>
      <c r="H46" s="193"/>
      <c r="I46" s="4">
        <v>39</v>
      </c>
      <c r="J46" s="13">
        <v>1232273</v>
      </c>
      <c r="K46" s="13">
        <v>678776</v>
      </c>
    </row>
    <row r="47" spans="1:11" ht="12.75">
      <c r="A47" s="191" t="s">
        <v>90</v>
      </c>
      <c r="B47" s="192"/>
      <c r="C47" s="192"/>
      <c r="D47" s="192"/>
      <c r="E47" s="192"/>
      <c r="F47" s="192"/>
      <c r="G47" s="192"/>
      <c r="H47" s="193"/>
      <c r="I47" s="4">
        <v>40</v>
      </c>
      <c r="J47" s="13">
        <v>345424</v>
      </c>
      <c r="K47" s="13">
        <v>239380</v>
      </c>
    </row>
    <row r="48" spans="1:11" ht="12.75">
      <c r="A48" s="191" t="s">
        <v>91</v>
      </c>
      <c r="B48" s="192"/>
      <c r="C48" s="192"/>
      <c r="D48" s="192"/>
      <c r="E48" s="192"/>
      <c r="F48" s="192"/>
      <c r="G48" s="192"/>
      <c r="H48" s="193"/>
      <c r="I48" s="4">
        <v>41</v>
      </c>
      <c r="J48" s="13">
        <v>0</v>
      </c>
      <c r="K48" s="13">
        <v>0</v>
      </c>
    </row>
    <row r="49" spans="1:11" ht="12.75">
      <c r="A49" s="191" t="s">
        <v>92</v>
      </c>
      <c r="B49" s="192"/>
      <c r="C49" s="192"/>
      <c r="D49" s="192"/>
      <c r="E49" s="192"/>
      <c r="F49" s="192"/>
      <c r="G49" s="192"/>
      <c r="H49" s="193"/>
      <c r="I49" s="4">
        <v>42</v>
      </c>
      <c r="J49" s="13">
        <v>0</v>
      </c>
      <c r="K49" s="13">
        <v>0</v>
      </c>
    </row>
    <row r="50" spans="1:11" ht="12.75">
      <c r="A50" s="191" t="s">
        <v>104</v>
      </c>
      <c r="B50" s="192"/>
      <c r="C50" s="192"/>
      <c r="D50" s="192"/>
      <c r="E50" s="192"/>
      <c r="F50" s="192"/>
      <c r="G50" s="192"/>
      <c r="H50" s="193"/>
      <c r="I50" s="4">
        <v>43</v>
      </c>
      <c r="J50" s="12">
        <f>SUM(J51:J56)</f>
        <v>36185494</v>
      </c>
      <c r="K50" s="12">
        <f>SUM(K51:K56)</f>
        <v>44534310</v>
      </c>
    </row>
    <row r="51" spans="1:11" ht="12.75">
      <c r="A51" s="191" t="s">
        <v>208</v>
      </c>
      <c r="B51" s="192"/>
      <c r="C51" s="192"/>
      <c r="D51" s="192"/>
      <c r="E51" s="192"/>
      <c r="F51" s="192"/>
      <c r="G51" s="192"/>
      <c r="H51" s="193"/>
      <c r="I51" s="4">
        <v>44</v>
      </c>
      <c r="J51" s="13">
        <v>0</v>
      </c>
      <c r="K51" s="13">
        <v>0</v>
      </c>
    </row>
    <row r="52" spans="1:11" ht="12.75">
      <c r="A52" s="191" t="s">
        <v>209</v>
      </c>
      <c r="B52" s="192"/>
      <c r="C52" s="192"/>
      <c r="D52" s="192"/>
      <c r="E52" s="192"/>
      <c r="F52" s="192"/>
      <c r="G52" s="192"/>
      <c r="H52" s="193"/>
      <c r="I52" s="4">
        <v>45</v>
      </c>
      <c r="J52" s="13">
        <v>35624180</v>
      </c>
      <c r="K52" s="13">
        <v>43899191</v>
      </c>
    </row>
    <row r="53" spans="1:11" ht="12.75">
      <c r="A53" s="191" t="s">
        <v>210</v>
      </c>
      <c r="B53" s="192"/>
      <c r="C53" s="192"/>
      <c r="D53" s="192"/>
      <c r="E53" s="192"/>
      <c r="F53" s="192"/>
      <c r="G53" s="192"/>
      <c r="H53" s="193"/>
      <c r="I53" s="4">
        <v>46</v>
      </c>
      <c r="J53" s="13">
        <v>0</v>
      </c>
      <c r="K53" s="13">
        <v>0</v>
      </c>
    </row>
    <row r="54" spans="1:11" ht="12.75">
      <c r="A54" s="191" t="s">
        <v>211</v>
      </c>
      <c r="B54" s="192"/>
      <c r="C54" s="192"/>
      <c r="D54" s="192"/>
      <c r="E54" s="192"/>
      <c r="F54" s="192"/>
      <c r="G54" s="192"/>
      <c r="H54" s="193"/>
      <c r="I54" s="4">
        <v>47</v>
      </c>
      <c r="J54" s="13">
        <v>108900</v>
      </c>
      <c r="K54" s="13">
        <v>108119</v>
      </c>
    </row>
    <row r="55" spans="1:11" ht="12.75">
      <c r="A55" s="191" t="s">
        <v>10</v>
      </c>
      <c r="B55" s="192"/>
      <c r="C55" s="192"/>
      <c r="D55" s="192"/>
      <c r="E55" s="192"/>
      <c r="F55" s="192"/>
      <c r="G55" s="192"/>
      <c r="H55" s="193"/>
      <c r="I55" s="4">
        <v>48</v>
      </c>
      <c r="J55" s="13">
        <v>315924</v>
      </c>
      <c r="K55" s="13">
        <v>445784</v>
      </c>
    </row>
    <row r="56" spans="1:11" ht="12.75">
      <c r="A56" s="191" t="s">
        <v>11</v>
      </c>
      <c r="B56" s="192"/>
      <c r="C56" s="192"/>
      <c r="D56" s="192"/>
      <c r="E56" s="192"/>
      <c r="F56" s="192"/>
      <c r="G56" s="192"/>
      <c r="H56" s="193"/>
      <c r="I56" s="4">
        <v>49</v>
      </c>
      <c r="J56" s="13">
        <v>136490</v>
      </c>
      <c r="K56" s="13">
        <v>81216</v>
      </c>
    </row>
    <row r="57" spans="1:11" ht="12.75">
      <c r="A57" s="191" t="s">
        <v>105</v>
      </c>
      <c r="B57" s="192"/>
      <c r="C57" s="192"/>
      <c r="D57" s="192"/>
      <c r="E57" s="192"/>
      <c r="F57" s="192"/>
      <c r="G57" s="192"/>
      <c r="H57" s="193"/>
      <c r="I57" s="4">
        <v>50</v>
      </c>
      <c r="J57" s="12">
        <f>SUM(J58:J64)</f>
        <v>0</v>
      </c>
      <c r="K57" s="12">
        <f>SUM(K58:K64)</f>
        <v>17809</v>
      </c>
    </row>
    <row r="58" spans="1:11" ht="12.75">
      <c r="A58" s="191" t="s">
        <v>78</v>
      </c>
      <c r="B58" s="192"/>
      <c r="C58" s="192"/>
      <c r="D58" s="192"/>
      <c r="E58" s="192"/>
      <c r="F58" s="192"/>
      <c r="G58" s="192"/>
      <c r="H58" s="193"/>
      <c r="I58" s="4">
        <v>51</v>
      </c>
      <c r="J58" s="13">
        <v>0</v>
      </c>
      <c r="K58" s="13">
        <v>0</v>
      </c>
    </row>
    <row r="59" spans="1:11" ht="12.75">
      <c r="A59" s="191" t="s">
        <v>79</v>
      </c>
      <c r="B59" s="192"/>
      <c r="C59" s="192"/>
      <c r="D59" s="192"/>
      <c r="E59" s="192"/>
      <c r="F59" s="192"/>
      <c r="G59" s="192"/>
      <c r="H59" s="193"/>
      <c r="I59" s="4">
        <v>52</v>
      </c>
      <c r="J59" s="13">
        <v>0</v>
      </c>
      <c r="K59" s="13">
        <v>0</v>
      </c>
    </row>
    <row r="60" spans="1:11" ht="12.75">
      <c r="A60" s="191" t="s">
        <v>250</v>
      </c>
      <c r="B60" s="192"/>
      <c r="C60" s="192"/>
      <c r="D60" s="192"/>
      <c r="E60" s="192"/>
      <c r="F60" s="192"/>
      <c r="G60" s="192"/>
      <c r="H60" s="193"/>
      <c r="I60" s="4">
        <v>53</v>
      </c>
      <c r="J60" s="13">
        <v>0</v>
      </c>
      <c r="K60" s="13">
        <v>0</v>
      </c>
    </row>
    <row r="61" spans="1:11" ht="12.75">
      <c r="A61" s="191" t="s">
        <v>85</v>
      </c>
      <c r="B61" s="192"/>
      <c r="C61" s="192"/>
      <c r="D61" s="192"/>
      <c r="E61" s="192"/>
      <c r="F61" s="192"/>
      <c r="G61" s="192"/>
      <c r="H61" s="193"/>
      <c r="I61" s="4">
        <v>54</v>
      </c>
      <c r="J61" s="13">
        <v>0</v>
      </c>
      <c r="K61" s="13">
        <v>0</v>
      </c>
    </row>
    <row r="62" spans="1:11" ht="12.75">
      <c r="A62" s="191" t="s">
        <v>86</v>
      </c>
      <c r="B62" s="192"/>
      <c r="C62" s="192"/>
      <c r="D62" s="192"/>
      <c r="E62" s="192"/>
      <c r="F62" s="192"/>
      <c r="G62" s="192"/>
      <c r="H62" s="193"/>
      <c r="I62" s="4">
        <v>55</v>
      </c>
      <c r="J62" s="13">
        <v>0</v>
      </c>
      <c r="K62" s="13">
        <v>0</v>
      </c>
    </row>
    <row r="63" spans="1:11" ht="12.75">
      <c r="A63" s="191" t="s">
        <v>87</v>
      </c>
      <c r="B63" s="192"/>
      <c r="C63" s="192"/>
      <c r="D63" s="192"/>
      <c r="E63" s="192"/>
      <c r="F63" s="192"/>
      <c r="G63" s="192"/>
      <c r="H63" s="193"/>
      <c r="I63" s="4">
        <v>56</v>
      </c>
      <c r="J63" s="13">
        <v>0</v>
      </c>
      <c r="K63" s="13">
        <v>17809</v>
      </c>
    </row>
    <row r="64" spans="1:11" ht="12.75">
      <c r="A64" s="191" t="s">
        <v>46</v>
      </c>
      <c r="B64" s="192"/>
      <c r="C64" s="192"/>
      <c r="D64" s="192"/>
      <c r="E64" s="192"/>
      <c r="F64" s="192"/>
      <c r="G64" s="192"/>
      <c r="H64" s="193"/>
      <c r="I64" s="4">
        <v>57</v>
      </c>
      <c r="J64" s="13">
        <v>0</v>
      </c>
      <c r="K64" s="13">
        <v>0</v>
      </c>
    </row>
    <row r="65" spans="1:11" ht="12.75">
      <c r="A65" s="191" t="s">
        <v>215</v>
      </c>
      <c r="B65" s="192"/>
      <c r="C65" s="192"/>
      <c r="D65" s="192"/>
      <c r="E65" s="192"/>
      <c r="F65" s="192"/>
      <c r="G65" s="192"/>
      <c r="H65" s="193"/>
      <c r="I65" s="4">
        <v>58</v>
      </c>
      <c r="J65" s="13">
        <v>5606683</v>
      </c>
      <c r="K65" s="13">
        <v>3919796</v>
      </c>
    </row>
    <row r="66" spans="1:11" ht="12.75">
      <c r="A66" s="197" t="s">
        <v>58</v>
      </c>
      <c r="B66" s="198"/>
      <c r="C66" s="198"/>
      <c r="D66" s="198"/>
      <c r="E66" s="198"/>
      <c r="F66" s="198"/>
      <c r="G66" s="198"/>
      <c r="H66" s="199"/>
      <c r="I66" s="4">
        <v>59</v>
      </c>
      <c r="J66" s="13">
        <v>402355</v>
      </c>
      <c r="K66" s="13">
        <v>767364</v>
      </c>
    </row>
    <row r="67" spans="1:11" ht="12.75">
      <c r="A67" s="197" t="s">
        <v>249</v>
      </c>
      <c r="B67" s="198"/>
      <c r="C67" s="198"/>
      <c r="D67" s="198"/>
      <c r="E67" s="198"/>
      <c r="F67" s="198"/>
      <c r="G67" s="198"/>
      <c r="H67" s="199"/>
      <c r="I67" s="4">
        <v>60</v>
      </c>
      <c r="J67" s="12">
        <f>J8+J9+J41+J66</f>
        <v>247633087</v>
      </c>
      <c r="K67" s="12">
        <f>K8+K9+K41+K66</f>
        <v>264794956</v>
      </c>
    </row>
    <row r="68" spans="1:11" ht="12.75">
      <c r="A68" s="203" t="s">
        <v>93</v>
      </c>
      <c r="B68" s="204"/>
      <c r="C68" s="204"/>
      <c r="D68" s="204"/>
      <c r="E68" s="204"/>
      <c r="F68" s="204"/>
      <c r="G68" s="204"/>
      <c r="H68" s="205"/>
      <c r="I68" s="5">
        <v>61</v>
      </c>
      <c r="J68" s="14">
        <v>18306975</v>
      </c>
      <c r="K68" s="14">
        <v>17137322</v>
      </c>
    </row>
    <row r="69" spans="1:11" ht="12.75">
      <c r="A69" s="183" t="s">
        <v>60</v>
      </c>
      <c r="B69" s="206"/>
      <c r="C69" s="206"/>
      <c r="D69" s="206"/>
      <c r="E69" s="206"/>
      <c r="F69" s="206"/>
      <c r="G69" s="206"/>
      <c r="H69" s="206"/>
      <c r="I69" s="206"/>
      <c r="J69" s="206"/>
      <c r="K69" s="207"/>
    </row>
    <row r="70" spans="1:11" ht="12.75">
      <c r="A70" s="187" t="s">
        <v>199</v>
      </c>
      <c r="B70" s="188"/>
      <c r="C70" s="188"/>
      <c r="D70" s="188"/>
      <c r="E70" s="188"/>
      <c r="F70" s="188"/>
      <c r="G70" s="188"/>
      <c r="H70" s="208"/>
      <c r="I70" s="6">
        <v>62</v>
      </c>
      <c r="J70" s="20">
        <f>J71+J72+J73+J79+J80+J83+J86</f>
        <v>84298832</v>
      </c>
      <c r="K70" s="20">
        <f>K71+K72+K73+K79+K80+K83+K86</f>
        <v>91337096</v>
      </c>
    </row>
    <row r="71" spans="1:11" ht="12.75">
      <c r="A71" s="191" t="s">
        <v>147</v>
      </c>
      <c r="B71" s="192"/>
      <c r="C71" s="192"/>
      <c r="D71" s="192"/>
      <c r="E71" s="192"/>
      <c r="F71" s="192"/>
      <c r="G71" s="192"/>
      <c r="H71" s="193"/>
      <c r="I71" s="4">
        <v>63</v>
      </c>
      <c r="J71" s="13">
        <v>55566600</v>
      </c>
      <c r="K71" s="13">
        <v>55566600</v>
      </c>
    </row>
    <row r="72" spans="1:11" ht="12.75">
      <c r="A72" s="191" t="s">
        <v>148</v>
      </c>
      <c r="B72" s="192"/>
      <c r="C72" s="192"/>
      <c r="D72" s="192"/>
      <c r="E72" s="192"/>
      <c r="F72" s="192"/>
      <c r="G72" s="192"/>
      <c r="H72" s="193"/>
      <c r="I72" s="4">
        <v>64</v>
      </c>
      <c r="J72" s="13">
        <v>7824089</v>
      </c>
      <c r="K72" s="13">
        <v>7824089</v>
      </c>
    </row>
    <row r="73" spans="1:11" ht="12.75">
      <c r="A73" s="191" t="s">
        <v>149</v>
      </c>
      <c r="B73" s="192"/>
      <c r="C73" s="192"/>
      <c r="D73" s="192"/>
      <c r="E73" s="192"/>
      <c r="F73" s="192"/>
      <c r="G73" s="192"/>
      <c r="H73" s="193"/>
      <c r="I73" s="4">
        <v>65</v>
      </c>
      <c r="J73" s="12">
        <f>J74+J75-J76+J77+J78</f>
        <v>6490249</v>
      </c>
      <c r="K73" s="12">
        <f>K74+K75-K76+K77+K78</f>
        <v>6492226</v>
      </c>
    </row>
    <row r="74" spans="1:11" ht="12.75">
      <c r="A74" s="191" t="s">
        <v>150</v>
      </c>
      <c r="B74" s="192"/>
      <c r="C74" s="192"/>
      <c r="D74" s="192"/>
      <c r="E74" s="192"/>
      <c r="F74" s="192"/>
      <c r="G74" s="192"/>
      <c r="H74" s="193"/>
      <c r="I74" s="4">
        <v>66</v>
      </c>
      <c r="J74" s="116">
        <v>2781951</v>
      </c>
      <c r="K74" s="116">
        <v>2781951</v>
      </c>
    </row>
    <row r="75" spans="1:11" ht="12.75">
      <c r="A75" s="191" t="s">
        <v>151</v>
      </c>
      <c r="B75" s="192"/>
      <c r="C75" s="192"/>
      <c r="D75" s="192"/>
      <c r="E75" s="192"/>
      <c r="F75" s="192"/>
      <c r="G75" s="192"/>
      <c r="H75" s="193"/>
      <c r="I75" s="4">
        <v>67</v>
      </c>
      <c r="J75" s="116">
        <v>1000000</v>
      </c>
      <c r="K75" s="116">
        <v>1000000</v>
      </c>
    </row>
    <row r="76" spans="1:11" ht="12.75">
      <c r="A76" s="191" t="s">
        <v>139</v>
      </c>
      <c r="B76" s="192"/>
      <c r="C76" s="192"/>
      <c r="D76" s="192"/>
      <c r="E76" s="192"/>
      <c r="F76" s="192"/>
      <c r="G76" s="192"/>
      <c r="H76" s="193"/>
      <c r="I76" s="4">
        <v>68</v>
      </c>
      <c r="J76" s="116">
        <v>0</v>
      </c>
      <c r="K76" s="116">
        <v>0</v>
      </c>
    </row>
    <row r="77" spans="1:11" ht="12.75">
      <c r="A77" s="191" t="s">
        <v>140</v>
      </c>
      <c r="B77" s="192"/>
      <c r="C77" s="192"/>
      <c r="D77" s="192"/>
      <c r="E77" s="192"/>
      <c r="F77" s="192"/>
      <c r="G77" s="192"/>
      <c r="H77" s="193"/>
      <c r="I77" s="4">
        <v>69</v>
      </c>
      <c r="J77" s="116">
        <v>0</v>
      </c>
      <c r="K77" s="116">
        <v>0</v>
      </c>
    </row>
    <row r="78" spans="1:11" ht="12.75">
      <c r="A78" s="191" t="s">
        <v>141</v>
      </c>
      <c r="B78" s="192"/>
      <c r="C78" s="192"/>
      <c r="D78" s="192"/>
      <c r="E78" s="192"/>
      <c r="F78" s="192"/>
      <c r="G78" s="192"/>
      <c r="H78" s="193"/>
      <c r="I78" s="4">
        <v>70</v>
      </c>
      <c r="J78" s="116">
        <v>2708298</v>
      </c>
      <c r="K78" s="116">
        <v>2710275</v>
      </c>
    </row>
    <row r="79" spans="1:11" ht="12.75">
      <c r="A79" s="191" t="s">
        <v>142</v>
      </c>
      <c r="B79" s="192"/>
      <c r="C79" s="192"/>
      <c r="D79" s="192"/>
      <c r="E79" s="192"/>
      <c r="F79" s="192"/>
      <c r="G79" s="192"/>
      <c r="H79" s="193"/>
      <c r="I79" s="4">
        <v>71</v>
      </c>
      <c r="J79" s="116">
        <v>0</v>
      </c>
      <c r="K79" s="116">
        <v>0</v>
      </c>
    </row>
    <row r="80" spans="1:11" ht="12.75">
      <c r="A80" s="191" t="s">
        <v>246</v>
      </c>
      <c r="B80" s="192"/>
      <c r="C80" s="192"/>
      <c r="D80" s="192"/>
      <c r="E80" s="192"/>
      <c r="F80" s="192"/>
      <c r="G80" s="192"/>
      <c r="H80" s="193"/>
      <c r="I80" s="4">
        <v>72</v>
      </c>
      <c r="J80" s="12">
        <f>J81-J82</f>
        <v>12443362</v>
      </c>
      <c r="K80" s="12">
        <f>K81-K82</f>
        <v>14407966</v>
      </c>
    </row>
    <row r="81" spans="1:11" ht="12.75">
      <c r="A81" s="200" t="s">
        <v>175</v>
      </c>
      <c r="B81" s="201"/>
      <c r="C81" s="201"/>
      <c r="D81" s="201"/>
      <c r="E81" s="201"/>
      <c r="F81" s="201"/>
      <c r="G81" s="201"/>
      <c r="H81" s="202"/>
      <c r="I81" s="4">
        <v>73</v>
      </c>
      <c r="J81" s="13">
        <v>12443362</v>
      </c>
      <c r="K81" s="13">
        <v>14407966</v>
      </c>
    </row>
    <row r="82" spans="1:11" ht="12.75">
      <c r="A82" s="200" t="s">
        <v>176</v>
      </c>
      <c r="B82" s="201"/>
      <c r="C82" s="201"/>
      <c r="D82" s="201"/>
      <c r="E82" s="201"/>
      <c r="F82" s="201"/>
      <c r="G82" s="201"/>
      <c r="H82" s="202"/>
      <c r="I82" s="4">
        <v>74</v>
      </c>
      <c r="J82" s="13">
        <v>0</v>
      </c>
      <c r="K82" s="13">
        <v>0</v>
      </c>
    </row>
    <row r="83" spans="1:11" ht="12.75">
      <c r="A83" s="191" t="s">
        <v>247</v>
      </c>
      <c r="B83" s="192"/>
      <c r="C83" s="192"/>
      <c r="D83" s="192"/>
      <c r="E83" s="192"/>
      <c r="F83" s="192"/>
      <c r="G83" s="192"/>
      <c r="H83" s="193"/>
      <c r="I83" s="4">
        <v>75</v>
      </c>
      <c r="J83" s="12">
        <f>J84-J85</f>
        <v>1958652</v>
      </c>
      <c r="K83" s="12">
        <f>K84-K85</f>
        <v>7035339</v>
      </c>
    </row>
    <row r="84" spans="1:11" ht="12.75">
      <c r="A84" s="200" t="s">
        <v>177</v>
      </c>
      <c r="B84" s="201"/>
      <c r="C84" s="201"/>
      <c r="D84" s="201"/>
      <c r="E84" s="201"/>
      <c r="F84" s="201"/>
      <c r="G84" s="201"/>
      <c r="H84" s="202"/>
      <c r="I84" s="4">
        <v>76</v>
      </c>
      <c r="J84" s="13">
        <v>1958652</v>
      </c>
      <c r="K84" s="13">
        <v>7035339</v>
      </c>
    </row>
    <row r="85" spans="1:11" ht="12.75">
      <c r="A85" s="200" t="s">
        <v>178</v>
      </c>
      <c r="B85" s="201"/>
      <c r="C85" s="201"/>
      <c r="D85" s="201"/>
      <c r="E85" s="201"/>
      <c r="F85" s="201"/>
      <c r="G85" s="201"/>
      <c r="H85" s="202"/>
      <c r="I85" s="4">
        <v>77</v>
      </c>
      <c r="J85" s="13">
        <v>0</v>
      </c>
      <c r="K85" s="13">
        <v>0</v>
      </c>
    </row>
    <row r="86" spans="1:11" ht="12.75">
      <c r="A86" s="191" t="s">
        <v>179</v>
      </c>
      <c r="B86" s="192"/>
      <c r="C86" s="192"/>
      <c r="D86" s="192"/>
      <c r="E86" s="192"/>
      <c r="F86" s="192"/>
      <c r="G86" s="192"/>
      <c r="H86" s="193"/>
      <c r="I86" s="4">
        <v>78</v>
      </c>
      <c r="J86" s="13">
        <v>15880</v>
      </c>
      <c r="K86" s="13">
        <v>10876</v>
      </c>
    </row>
    <row r="87" spans="1:11" ht="12.75">
      <c r="A87" s="197" t="s">
        <v>19</v>
      </c>
      <c r="B87" s="198"/>
      <c r="C87" s="198"/>
      <c r="D87" s="198"/>
      <c r="E87" s="198"/>
      <c r="F87" s="198"/>
      <c r="G87" s="198"/>
      <c r="H87" s="199"/>
      <c r="I87" s="4">
        <v>79</v>
      </c>
      <c r="J87" s="12">
        <f>SUM(J88:J90)</f>
        <v>250000</v>
      </c>
      <c r="K87" s="12">
        <f>SUM(K88:K90)</f>
        <v>600000</v>
      </c>
    </row>
    <row r="88" spans="1:11" ht="12.75">
      <c r="A88" s="191" t="s">
        <v>135</v>
      </c>
      <c r="B88" s="192"/>
      <c r="C88" s="192"/>
      <c r="D88" s="192"/>
      <c r="E88" s="192"/>
      <c r="F88" s="192"/>
      <c r="G88" s="192"/>
      <c r="H88" s="193"/>
      <c r="I88" s="4">
        <v>80</v>
      </c>
      <c r="J88" s="13">
        <v>0</v>
      </c>
      <c r="K88" s="13">
        <v>0</v>
      </c>
    </row>
    <row r="89" spans="1:11" ht="12.75">
      <c r="A89" s="191" t="s">
        <v>136</v>
      </c>
      <c r="B89" s="192"/>
      <c r="C89" s="192"/>
      <c r="D89" s="192"/>
      <c r="E89" s="192"/>
      <c r="F89" s="192"/>
      <c r="G89" s="192"/>
      <c r="H89" s="193"/>
      <c r="I89" s="4">
        <v>81</v>
      </c>
      <c r="J89" s="13">
        <v>0</v>
      </c>
      <c r="K89" s="13">
        <v>0</v>
      </c>
    </row>
    <row r="90" spans="1:11" ht="12.75">
      <c r="A90" s="191" t="s">
        <v>137</v>
      </c>
      <c r="B90" s="192"/>
      <c r="C90" s="192"/>
      <c r="D90" s="192"/>
      <c r="E90" s="192"/>
      <c r="F90" s="192"/>
      <c r="G90" s="192"/>
      <c r="H90" s="193"/>
      <c r="I90" s="4">
        <v>82</v>
      </c>
      <c r="J90" s="13">
        <v>250000</v>
      </c>
      <c r="K90" s="13">
        <v>600000</v>
      </c>
    </row>
    <row r="91" spans="1:11" ht="12.75">
      <c r="A91" s="197" t="s">
        <v>20</v>
      </c>
      <c r="B91" s="198"/>
      <c r="C91" s="198"/>
      <c r="D91" s="198"/>
      <c r="E91" s="198"/>
      <c r="F91" s="198"/>
      <c r="G91" s="198"/>
      <c r="H91" s="199"/>
      <c r="I91" s="4">
        <v>83</v>
      </c>
      <c r="J91" s="12">
        <f>SUM(J92:J100)</f>
        <v>59275839</v>
      </c>
      <c r="K91" s="12">
        <f>SUM(K92:K100)</f>
        <v>69423483</v>
      </c>
    </row>
    <row r="92" spans="1:11" ht="12.75">
      <c r="A92" s="191" t="s">
        <v>138</v>
      </c>
      <c r="B92" s="192"/>
      <c r="C92" s="192"/>
      <c r="D92" s="192"/>
      <c r="E92" s="192"/>
      <c r="F92" s="192"/>
      <c r="G92" s="192"/>
      <c r="H92" s="193"/>
      <c r="I92" s="4">
        <v>84</v>
      </c>
      <c r="J92" s="13">
        <v>0</v>
      </c>
      <c r="K92" s="13">
        <v>0</v>
      </c>
    </row>
    <row r="93" spans="1:11" ht="12.75">
      <c r="A93" s="191" t="s">
        <v>251</v>
      </c>
      <c r="B93" s="192"/>
      <c r="C93" s="192"/>
      <c r="D93" s="192"/>
      <c r="E93" s="192"/>
      <c r="F93" s="192"/>
      <c r="G93" s="192"/>
      <c r="H93" s="193"/>
      <c r="I93" s="4">
        <v>85</v>
      </c>
      <c r="J93" s="13">
        <v>0</v>
      </c>
      <c r="K93" s="13">
        <v>0</v>
      </c>
    </row>
    <row r="94" spans="1:11" ht="12.75">
      <c r="A94" s="191" t="s">
        <v>0</v>
      </c>
      <c r="B94" s="192"/>
      <c r="C94" s="192"/>
      <c r="D94" s="192"/>
      <c r="E94" s="192"/>
      <c r="F94" s="192"/>
      <c r="G94" s="192"/>
      <c r="H94" s="193"/>
      <c r="I94" s="4">
        <v>86</v>
      </c>
      <c r="J94" s="13">
        <v>59275839</v>
      </c>
      <c r="K94" s="13">
        <v>69423483</v>
      </c>
    </row>
    <row r="95" spans="1:11" ht="12.75">
      <c r="A95" s="191" t="s">
        <v>252</v>
      </c>
      <c r="B95" s="192"/>
      <c r="C95" s="192"/>
      <c r="D95" s="192"/>
      <c r="E95" s="192"/>
      <c r="F95" s="192"/>
      <c r="G95" s="192"/>
      <c r="H95" s="193"/>
      <c r="I95" s="4">
        <v>87</v>
      </c>
      <c r="J95" s="13">
        <v>0</v>
      </c>
      <c r="K95" s="13">
        <v>0</v>
      </c>
    </row>
    <row r="96" spans="1:11" ht="12.75">
      <c r="A96" s="191" t="s">
        <v>253</v>
      </c>
      <c r="B96" s="192"/>
      <c r="C96" s="192"/>
      <c r="D96" s="192"/>
      <c r="E96" s="192"/>
      <c r="F96" s="192"/>
      <c r="G96" s="192"/>
      <c r="H96" s="193"/>
      <c r="I96" s="4">
        <v>88</v>
      </c>
      <c r="J96" s="13">
        <v>0</v>
      </c>
      <c r="K96" s="13">
        <v>0</v>
      </c>
    </row>
    <row r="97" spans="1:11" ht="12.75">
      <c r="A97" s="191" t="s">
        <v>254</v>
      </c>
      <c r="B97" s="192"/>
      <c r="C97" s="192"/>
      <c r="D97" s="192"/>
      <c r="E97" s="192"/>
      <c r="F97" s="192"/>
      <c r="G97" s="192"/>
      <c r="H97" s="193"/>
      <c r="I97" s="4">
        <v>89</v>
      </c>
      <c r="J97" s="13">
        <v>0</v>
      </c>
      <c r="K97" s="13">
        <v>0</v>
      </c>
    </row>
    <row r="98" spans="1:11" ht="12.75">
      <c r="A98" s="191" t="s">
        <v>96</v>
      </c>
      <c r="B98" s="192"/>
      <c r="C98" s="192"/>
      <c r="D98" s="192"/>
      <c r="E98" s="192"/>
      <c r="F98" s="192"/>
      <c r="G98" s="192"/>
      <c r="H98" s="193"/>
      <c r="I98" s="4">
        <v>90</v>
      </c>
      <c r="J98" s="13">
        <v>0</v>
      </c>
      <c r="K98" s="13">
        <v>0</v>
      </c>
    </row>
    <row r="99" spans="1:11" ht="12.75">
      <c r="A99" s="191" t="s">
        <v>94</v>
      </c>
      <c r="B99" s="192"/>
      <c r="C99" s="192"/>
      <c r="D99" s="192"/>
      <c r="E99" s="192"/>
      <c r="F99" s="192"/>
      <c r="G99" s="192"/>
      <c r="H99" s="193"/>
      <c r="I99" s="4">
        <v>91</v>
      </c>
      <c r="J99" s="13">
        <v>0</v>
      </c>
      <c r="K99" s="13">
        <v>0</v>
      </c>
    </row>
    <row r="100" spans="1:11" ht="12.75">
      <c r="A100" s="191" t="s">
        <v>95</v>
      </c>
      <c r="B100" s="192"/>
      <c r="C100" s="192"/>
      <c r="D100" s="192"/>
      <c r="E100" s="192"/>
      <c r="F100" s="192"/>
      <c r="G100" s="192"/>
      <c r="H100" s="193"/>
      <c r="I100" s="4">
        <v>92</v>
      </c>
      <c r="J100" s="13">
        <v>0</v>
      </c>
      <c r="K100" s="13">
        <v>0</v>
      </c>
    </row>
    <row r="101" spans="1:11" ht="12.75">
      <c r="A101" s="197" t="s">
        <v>21</v>
      </c>
      <c r="B101" s="198"/>
      <c r="C101" s="198"/>
      <c r="D101" s="198"/>
      <c r="E101" s="198"/>
      <c r="F101" s="198"/>
      <c r="G101" s="198"/>
      <c r="H101" s="199"/>
      <c r="I101" s="4">
        <v>93</v>
      </c>
      <c r="J101" s="12">
        <f>SUM(J102:J113)</f>
        <v>100916844</v>
      </c>
      <c r="K101" s="12">
        <f>SUM(K102:K113)</f>
        <v>98939138</v>
      </c>
    </row>
    <row r="102" spans="1:11" ht="12.75">
      <c r="A102" s="191" t="s">
        <v>138</v>
      </c>
      <c r="B102" s="192"/>
      <c r="C102" s="192"/>
      <c r="D102" s="192"/>
      <c r="E102" s="192"/>
      <c r="F102" s="192"/>
      <c r="G102" s="192"/>
      <c r="H102" s="193"/>
      <c r="I102" s="4">
        <v>94</v>
      </c>
      <c r="J102" s="13">
        <v>0</v>
      </c>
      <c r="K102" s="13">
        <v>0</v>
      </c>
    </row>
    <row r="103" spans="1:11" ht="12.75">
      <c r="A103" s="191" t="s">
        <v>251</v>
      </c>
      <c r="B103" s="192"/>
      <c r="C103" s="192"/>
      <c r="D103" s="192"/>
      <c r="E103" s="192"/>
      <c r="F103" s="192"/>
      <c r="G103" s="192"/>
      <c r="H103" s="193"/>
      <c r="I103" s="4">
        <v>95</v>
      </c>
      <c r="J103" s="13">
        <v>0</v>
      </c>
      <c r="K103" s="13">
        <v>0</v>
      </c>
    </row>
    <row r="104" spans="1:11" ht="12.75">
      <c r="A104" s="191" t="s">
        <v>0</v>
      </c>
      <c r="B104" s="192"/>
      <c r="C104" s="192"/>
      <c r="D104" s="192"/>
      <c r="E104" s="192"/>
      <c r="F104" s="192"/>
      <c r="G104" s="192"/>
      <c r="H104" s="193"/>
      <c r="I104" s="4">
        <v>96</v>
      </c>
      <c r="J104" s="13">
        <v>58360497</v>
      </c>
      <c r="K104" s="13">
        <v>51130788</v>
      </c>
    </row>
    <row r="105" spans="1:11" ht="12.75">
      <c r="A105" s="191" t="s">
        <v>252</v>
      </c>
      <c r="B105" s="192"/>
      <c r="C105" s="192"/>
      <c r="D105" s="192"/>
      <c r="E105" s="192"/>
      <c r="F105" s="192"/>
      <c r="G105" s="192"/>
      <c r="H105" s="193"/>
      <c r="I105" s="4">
        <v>97</v>
      </c>
      <c r="J105" s="13">
        <v>2629036</v>
      </c>
      <c r="K105" s="13">
        <v>4543667</v>
      </c>
    </row>
    <row r="106" spans="1:11" ht="12.75">
      <c r="A106" s="191" t="s">
        <v>253</v>
      </c>
      <c r="B106" s="192"/>
      <c r="C106" s="192"/>
      <c r="D106" s="192"/>
      <c r="E106" s="192"/>
      <c r="F106" s="192"/>
      <c r="G106" s="192"/>
      <c r="H106" s="193"/>
      <c r="I106" s="4">
        <v>98</v>
      </c>
      <c r="J106" s="13">
        <v>34316442</v>
      </c>
      <c r="K106" s="13">
        <v>36820298</v>
      </c>
    </row>
    <row r="107" spans="1:11" ht="12.75">
      <c r="A107" s="191" t="s">
        <v>254</v>
      </c>
      <c r="B107" s="192"/>
      <c r="C107" s="192"/>
      <c r="D107" s="192"/>
      <c r="E107" s="192"/>
      <c r="F107" s="192"/>
      <c r="G107" s="192"/>
      <c r="H107" s="193"/>
      <c r="I107" s="4">
        <v>99</v>
      </c>
      <c r="J107" s="13">
        <v>0</v>
      </c>
      <c r="K107" s="13">
        <v>0</v>
      </c>
    </row>
    <row r="108" spans="1:11" ht="12.75">
      <c r="A108" s="191" t="s">
        <v>96</v>
      </c>
      <c r="B108" s="192"/>
      <c r="C108" s="192"/>
      <c r="D108" s="192"/>
      <c r="E108" s="192"/>
      <c r="F108" s="192"/>
      <c r="G108" s="192"/>
      <c r="H108" s="193"/>
      <c r="I108" s="4">
        <v>100</v>
      </c>
      <c r="J108" s="13">
        <v>0</v>
      </c>
      <c r="K108" s="13">
        <v>0</v>
      </c>
    </row>
    <row r="109" spans="1:11" ht="12.75">
      <c r="A109" s="191" t="s">
        <v>97</v>
      </c>
      <c r="B109" s="192"/>
      <c r="C109" s="192"/>
      <c r="D109" s="192"/>
      <c r="E109" s="192"/>
      <c r="F109" s="192"/>
      <c r="G109" s="192"/>
      <c r="H109" s="193"/>
      <c r="I109" s="4">
        <v>101</v>
      </c>
      <c r="J109" s="13">
        <v>3475950</v>
      </c>
      <c r="K109" s="13">
        <v>3446817</v>
      </c>
    </row>
    <row r="110" spans="1:11" ht="12.75">
      <c r="A110" s="191" t="s">
        <v>98</v>
      </c>
      <c r="B110" s="192"/>
      <c r="C110" s="192"/>
      <c r="D110" s="192"/>
      <c r="E110" s="192"/>
      <c r="F110" s="192"/>
      <c r="G110" s="192"/>
      <c r="H110" s="193"/>
      <c r="I110" s="4">
        <v>102</v>
      </c>
      <c r="J110" s="13">
        <v>2111019</v>
      </c>
      <c r="K110" s="13">
        <v>2887080</v>
      </c>
    </row>
    <row r="111" spans="1:11" ht="12.75">
      <c r="A111" s="191" t="s">
        <v>101</v>
      </c>
      <c r="B111" s="192"/>
      <c r="C111" s="192"/>
      <c r="D111" s="192"/>
      <c r="E111" s="192"/>
      <c r="F111" s="192"/>
      <c r="G111" s="192"/>
      <c r="H111" s="193"/>
      <c r="I111" s="4">
        <v>103</v>
      </c>
      <c r="J111" s="13">
        <v>0</v>
      </c>
      <c r="K111" s="13">
        <v>0</v>
      </c>
    </row>
    <row r="112" spans="1:11" ht="12.75">
      <c r="A112" s="191" t="s">
        <v>99</v>
      </c>
      <c r="B112" s="192"/>
      <c r="C112" s="192"/>
      <c r="D112" s="192"/>
      <c r="E112" s="192"/>
      <c r="F112" s="192"/>
      <c r="G112" s="192"/>
      <c r="H112" s="193"/>
      <c r="I112" s="4">
        <v>104</v>
      </c>
      <c r="J112" s="13">
        <v>0</v>
      </c>
      <c r="K112" s="13">
        <v>0</v>
      </c>
    </row>
    <row r="113" spans="1:11" ht="12.75">
      <c r="A113" s="191" t="s">
        <v>100</v>
      </c>
      <c r="B113" s="192"/>
      <c r="C113" s="192"/>
      <c r="D113" s="192"/>
      <c r="E113" s="192"/>
      <c r="F113" s="192"/>
      <c r="G113" s="192"/>
      <c r="H113" s="193"/>
      <c r="I113" s="4">
        <v>105</v>
      </c>
      <c r="J113" s="13">
        <v>23900</v>
      </c>
      <c r="K113" s="13">
        <v>110488</v>
      </c>
    </row>
    <row r="114" spans="1:11" ht="12.75">
      <c r="A114" s="197" t="s">
        <v>1</v>
      </c>
      <c r="B114" s="198"/>
      <c r="C114" s="198"/>
      <c r="D114" s="198"/>
      <c r="E114" s="198"/>
      <c r="F114" s="198"/>
      <c r="G114" s="198"/>
      <c r="H114" s="199"/>
      <c r="I114" s="4">
        <v>106</v>
      </c>
      <c r="J114" s="13">
        <v>2891572</v>
      </c>
      <c r="K114" s="13">
        <v>4495239</v>
      </c>
    </row>
    <row r="115" spans="1:11" ht="12.75">
      <c r="A115" s="197" t="s">
        <v>25</v>
      </c>
      <c r="B115" s="198"/>
      <c r="C115" s="198"/>
      <c r="D115" s="198"/>
      <c r="E115" s="198"/>
      <c r="F115" s="198"/>
      <c r="G115" s="198"/>
      <c r="H115" s="199"/>
      <c r="I115" s="4">
        <v>107</v>
      </c>
      <c r="J115" s="12">
        <f>J70+J87+J91+J101+J114</f>
        <v>247633087</v>
      </c>
      <c r="K115" s="12">
        <f>K70+K87+K91+K101+K114</f>
        <v>264794956</v>
      </c>
    </row>
    <row r="116" spans="1:11" ht="12.75">
      <c r="A116" s="180" t="s">
        <v>59</v>
      </c>
      <c r="B116" s="181"/>
      <c r="C116" s="181"/>
      <c r="D116" s="181"/>
      <c r="E116" s="181"/>
      <c r="F116" s="181"/>
      <c r="G116" s="181"/>
      <c r="H116" s="182"/>
      <c r="I116" s="5">
        <v>108</v>
      </c>
      <c r="J116" s="14">
        <v>18306975</v>
      </c>
      <c r="K116" s="14">
        <v>17137322</v>
      </c>
    </row>
    <row r="117" spans="1:11" ht="12.75">
      <c r="A117" s="183" t="s">
        <v>289</v>
      </c>
      <c r="B117" s="184"/>
      <c r="C117" s="184"/>
      <c r="D117" s="184"/>
      <c r="E117" s="184"/>
      <c r="F117" s="184"/>
      <c r="G117" s="184"/>
      <c r="H117" s="184"/>
      <c r="I117" s="185"/>
      <c r="J117" s="185"/>
      <c r="K117" s="186"/>
    </row>
    <row r="118" spans="1:11" ht="12.75">
      <c r="A118" s="187" t="s">
        <v>193</v>
      </c>
      <c r="B118" s="188"/>
      <c r="C118" s="188"/>
      <c r="D118" s="188"/>
      <c r="E118" s="188"/>
      <c r="F118" s="188"/>
      <c r="G118" s="188"/>
      <c r="H118" s="188"/>
      <c r="I118" s="189"/>
      <c r="J118" s="189"/>
      <c r="K118" s="190"/>
    </row>
    <row r="119" spans="1:11" ht="12.75">
      <c r="A119" s="191" t="s">
        <v>8</v>
      </c>
      <c r="B119" s="192"/>
      <c r="C119" s="192"/>
      <c r="D119" s="192"/>
      <c r="E119" s="192"/>
      <c r="F119" s="192"/>
      <c r="G119" s="192"/>
      <c r="H119" s="193"/>
      <c r="I119" s="4">
        <v>109</v>
      </c>
      <c r="J119" s="13">
        <v>84282952</v>
      </c>
      <c r="K119" s="13">
        <v>91326220</v>
      </c>
    </row>
    <row r="120" spans="1:11" ht="12.75">
      <c r="A120" s="194" t="s">
        <v>9</v>
      </c>
      <c r="B120" s="195"/>
      <c r="C120" s="195"/>
      <c r="D120" s="195"/>
      <c r="E120" s="195"/>
      <c r="F120" s="195"/>
      <c r="G120" s="195"/>
      <c r="H120" s="196"/>
      <c r="I120" s="7">
        <v>110</v>
      </c>
      <c r="J120" s="14">
        <v>15880</v>
      </c>
      <c r="K120" s="14">
        <v>10876</v>
      </c>
    </row>
    <row r="121" spans="1:11" ht="12.75">
      <c r="A121" s="1"/>
      <c r="B121" s="1"/>
      <c r="C121" s="1"/>
      <c r="D121" s="1"/>
      <c r="E121" s="1"/>
      <c r="F121" s="1"/>
      <c r="G121" s="1"/>
      <c r="H121" s="1"/>
      <c r="I121" s="2"/>
      <c r="J121" s="3"/>
      <c r="K121" s="3"/>
    </row>
    <row r="122" spans="1:11" ht="12.75">
      <c r="A122" s="178" t="s">
        <v>102</v>
      </c>
      <c r="B122" s="179"/>
      <c r="C122" s="179"/>
      <c r="D122" s="179"/>
      <c r="E122" s="179"/>
      <c r="F122" s="179"/>
      <c r="G122" s="179"/>
      <c r="H122" s="179"/>
      <c r="I122" s="179"/>
      <c r="J122" s="179"/>
      <c r="K122" s="179"/>
    </row>
    <row r="123" spans="1:11" ht="12.75">
      <c r="A123" s="178"/>
      <c r="B123" s="179"/>
      <c r="C123" s="179"/>
      <c r="D123" s="179"/>
      <c r="E123" s="179"/>
      <c r="F123" s="179"/>
      <c r="G123" s="179"/>
      <c r="H123" s="179"/>
      <c r="I123" s="179"/>
      <c r="J123" s="179"/>
      <c r="K123" s="179"/>
    </row>
  </sheetData>
  <sheetProtection/>
  <mergeCells count="122">
    <mergeCell ref="A1:J1"/>
    <mergeCell ref="A2:J2"/>
    <mergeCell ref="A3:K3"/>
    <mergeCell ref="A18:H18"/>
    <mergeCell ref="A19:H19"/>
    <mergeCell ref="A4:K4"/>
    <mergeCell ref="A5:H5"/>
    <mergeCell ref="A6:H6"/>
    <mergeCell ref="A7:K7"/>
    <mergeCell ref="A8:H8"/>
    <mergeCell ref="A9:H9"/>
    <mergeCell ref="A10:H10"/>
    <mergeCell ref="A11:H11"/>
    <mergeCell ref="A12:H12"/>
    <mergeCell ref="A13:H13"/>
    <mergeCell ref="A14:H14"/>
    <mergeCell ref="A15:H15"/>
    <mergeCell ref="A16:H16"/>
    <mergeCell ref="A17:H17"/>
    <mergeCell ref="A34:H34"/>
    <mergeCell ref="A35:H35"/>
    <mergeCell ref="A20:H20"/>
    <mergeCell ref="A21:H21"/>
    <mergeCell ref="A22:H22"/>
    <mergeCell ref="A23:H23"/>
    <mergeCell ref="A24:H24"/>
    <mergeCell ref="A25:H25"/>
    <mergeCell ref="A26:H26"/>
    <mergeCell ref="A27:H27"/>
    <mergeCell ref="A28:H28"/>
    <mergeCell ref="A29:H29"/>
    <mergeCell ref="A30:H30"/>
    <mergeCell ref="A31:H31"/>
    <mergeCell ref="A32:H32"/>
    <mergeCell ref="A33:H33"/>
    <mergeCell ref="A50:H50"/>
    <mergeCell ref="A51:H51"/>
    <mergeCell ref="A36:H36"/>
    <mergeCell ref="A37:H37"/>
    <mergeCell ref="A38:H38"/>
    <mergeCell ref="A39:H39"/>
    <mergeCell ref="A40:H40"/>
    <mergeCell ref="A41:H41"/>
    <mergeCell ref="A42:H42"/>
    <mergeCell ref="A43:H43"/>
    <mergeCell ref="A44:H44"/>
    <mergeCell ref="A45:H45"/>
    <mergeCell ref="A46:H46"/>
    <mergeCell ref="A47:H47"/>
    <mergeCell ref="A48:H48"/>
    <mergeCell ref="A49:H49"/>
    <mergeCell ref="A66:H66"/>
    <mergeCell ref="A67:H67"/>
    <mergeCell ref="A52:H52"/>
    <mergeCell ref="A53:H53"/>
    <mergeCell ref="A54:H54"/>
    <mergeCell ref="A55:H55"/>
    <mergeCell ref="A56:H56"/>
    <mergeCell ref="A57:H57"/>
    <mergeCell ref="A58:H58"/>
    <mergeCell ref="A59:H59"/>
    <mergeCell ref="A60:H60"/>
    <mergeCell ref="A61:H61"/>
    <mergeCell ref="A62:H62"/>
    <mergeCell ref="A63:H63"/>
    <mergeCell ref="A64:H64"/>
    <mergeCell ref="A65:H65"/>
    <mergeCell ref="A82:H82"/>
    <mergeCell ref="A83:H83"/>
    <mergeCell ref="A68:H68"/>
    <mergeCell ref="A69:K69"/>
    <mergeCell ref="A70:H70"/>
    <mergeCell ref="A71:H71"/>
    <mergeCell ref="A72:H72"/>
    <mergeCell ref="A73:H73"/>
    <mergeCell ref="A74:H74"/>
    <mergeCell ref="A75:H75"/>
    <mergeCell ref="A76:H76"/>
    <mergeCell ref="A77:H77"/>
    <mergeCell ref="A78:H78"/>
    <mergeCell ref="A79:H79"/>
    <mergeCell ref="A80:H80"/>
    <mergeCell ref="A81:H81"/>
    <mergeCell ref="A98:H98"/>
    <mergeCell ref="A99:H99"/>
    <mergeCell ref="A84:H84"/>
    <mergeCell ref="A85:H85"/>
    <mergeCell ref="A86:H86"/>
    <mergeCell ref="A87:H87"/>
    <mergeCell ref="A88:H88"/>
    <mergeCell ref="A89:H89"/>
    <mergeCell ref="A90:H90"/>
    <mergeCell ref="A91:H91"/>
    <mergeCell ref="A92:H92"/>
    <mergeCell ref="A93:H93"/>
    <mergeCell ref="A94:H94"/>
    <mergeCell ref="A95:H95"/>
    <mergeCell ref="A96:H96"/>
    <mergeCell ref="A97:H97"/>
    <mergeCell ref="A114:H114"/>
    <mergeCell ref="A115:H115"/>
    <mergeCell ref="A100:H100"/>
    <mergeCell ref="A101:H101"/>
    <mergeCell ref="A102:H102"/>
    <mergeCell ref="A103:H103"/>
    <mergeCell ref="A122:K122"/>
    <mergeCell ref="A104:H104"/>
    <mergeCell ref="A105:H105"/>
    <mergeCell ref="A106:H106"/>
    <mergeCell ref="A107:H107"/>
    <mergeCell ref="A108:H108"/>
    <mergeCell ref="A109:H109"/>
    <mergeCell ref="A123:K123"/>
    <mergeCell ref="A116:H116"/>
    <mergeCell ref="A117:K117"/>
    <mergeCell ref="A118:K118"/>
    <mergeCell ref="A119:H119"/>
    <mergeCell ref="A110:H110"/>
    <mergeCell ref="A111:H111"/>
    <mergeCell ref="A112:H112"/>
    <mergeCell ref="A113:H113"/>
    <mergeCell ref="A120:H120"/>
  </mergeCells>
  <dataValidations count="5">
    <dataValidation type="whole" operator="notEqual" allowBlank="1" showInputMessage="1" showErrorMessage="1" errorTitle="Pogrešan unos" error="Mogu se unijeti samo cjelobrojne vrijednosti." sqref="J119:K120 J86:K86">
      <formula1>999999999999</formula1>
    </dataValidation>
    <dataValidation type="whole" operator="notEqual" allowBlank="1" showInputMessage="1" showErrorMessage="1" errorTitle="Pogrešan unos" error="Mogu se unijeti samo cjelobrojne pozitivne ili negativne vrijednosti." sqref="J70:K70">
      <formula1>999999999999</formula1>
    </dataValidation>
    <dataValidation type="whole" operator="notEqual" allowBlank="1" showInputMessage="1" showErrorMessage="1" errorTitle="Pogrešan unos" error="Mogu se unijeti samo cjelobrojne pozitivne ili negativne vrijednosti." sqref="J72:K72">
      <formula1>9999999999</formula1>
    </dataValidation>
    <dataValidation type="whole" operator="notEqual" allowBlank="1" showInputMessage="1" showErrorMessage="1" errorTitle="Pogrešan unos" error="Mogu se unijeti samo cjelobrojne vrijednosti. Ova AOP oznaka može se unijeti i s negativnim predznakom" sqref="J79:K79">
      <formula1>9999999999</formula1>
    </dataValidation>
    <dataValidation type="whole" operator="greaterThanOrEqual" allowBlank="1" showInputMessage="1" showErrorMessage="1" errorTitle="Pogrešan unos" error="Mogu se unijeti samo cjelobrojne pozitivne vrijednosti." sqref="J71:K71 J73:K78 J8:K68 J80:K85 J87:K116">
      <formula1>0</formula1>
    </dataValidation>
  </dataValidations>
  <printOptions/>
  <pageMargins left="0.75" right="0.75" top="1" bottom="1" header="0.5" footer="0.5"/>
  <pageSetup horizontalDpi="600" verticalDpi="600" orientation="portrait" paperSize="9" scale="81" r:id="rId1"/>
  <rowBreaks count="1" manualBreakCount="1">
    <brk id="68" max="255" man="1"/>
  </rowBreaks>
</worksheet>
</file>

<file path=xl/worksheets/sheet3.xml><?xml version="1.0" encoding="utf-8"?>
<worksheet xmlns="http://schemas.openxmlformats.org/spreadsheetml/2006/main" xmlns:r="http://schemas.openxmlformats.org/officeDocument/2006/relationships">
  <dimension ref="A1:M71"/>
  <sheetViews>
    <sheetView view="pageBreakPreview" zoomScale="110" zoomScaleSheetLayoutView="110" zoomScalePageLayoutView="0" workbookViewId="0" topLeftCell="A1">
      <selection activeCell="A1" sqref="A1:J1"/>
    </sheetView>
  </sheetViews>
  <sheetFormatPr defaultColWidth="9.140625" defaultRowHeight="12.75"/>
  <cols>
    <col min="10" max="11" width="9.8515625" style="0" bestFit="1" customWidth="1"/>
    <col min="12" max="12" width="10.28125" style="0" bestFit="1" customWidth="1"/>
    <col min="13" max="13" width="12.28125" style="0" bestFit="1" customWidth="1"/>
  </cols>
  <sheetData>
    <row r="1" spans="1:11" ht="12.75">
      <c r="A1" s="209" t="s">
        <v>160</v>
      </c>
      <c r="B1" s="210"/>
      <c r="C1" s="210"/>
      <c r="D1" s="210"/>
      <c r="E1" s="210"/>
      <c r="F1" s="210"/>
      <c r="G1" s="210"/>
      <c r="H1" s="210"/>
      <c r="I1" s="210"/>
      <c r="J1" s="210"/>
      <c r="K1" s="283"/>
    </row>
    <row r="2" spans="1:11" ht="12.75">
      <c r="A2" s="211" t="s">
        <v>348</v>
      </c>
      <c r="B2" s="212"/>
      <c r="C2" s="212"/>
      <c r="D2" s="212"/>
      <c r="E2" s="212"/>
      <c r="F2" s="212"/>
      <c r="G2" s="212"/>
      <c r="H2" s="212"/>
      <c r="I2" s="212"/>
      <c r="J2" s="212"/>
      <c r="K2" s="284"/>
    </row>
    <row r="3" spans="1:11" ht="12.75">
      <c r="A3" s="76"/>
      <c r="B3" s="83"/>
      <c r="C3" s="83"/>
      <c r="D3" s="83"/>
      <c r="E3" s="83"/>
      <c r="F3" s="83"/>
      <c r="G3" s="83"/>
      <c r="H3" s="83"/>
      <c r="I3" s="83"/>
      <c r="J3" s="83"/>
      <c r="K3" s="15"/>
    </row>
    <row r="4" spans="1:11" ht="12.75">
      <c r="A4" s="235" t="s">
        <v>347</v>
      </c>
      <c r="B4" s="236"/>
      <c r="C4" s="236"/>
      <c r="D4" s="236"/>
      <c r="E4" s="236"/>
      <c r="F4" s="236"/>
      <c r="G4" s="236"/>
      <c r="H4" s="236"/>
      <c r="I4" s="236"/>
      <c r="J4" s="236"/>
      <c r="K4" s="237"/>
    </row>
    <row r="5" spans="1:11" ht="24" thickBot="1">
      <c r="A5" s="238" t="s">
        <v>61</v>
      </c>
      <c r="B5" s="238"/>
      <c r="C5" s="238"/>
      <c r="D5" s="238"/>
      <c r="E5" s="238"/>
      <c r="F5" s="238"/>
      <c r="G5" s="238"/>
      <c r="H5" s="238"/>
      <c r="I5" s="77" t="s">
        <v>290</v>
      </c>
      <c r="J5" s="79" t="s">
        <v>156</v>
      </c>
      <c r="K5" s="79" t="s">
        <v>157</v>
      </c>
    </row>
    <row r="6" spans="1:11" ht="12.75">
      <c r="A6" s="220">
        <v>1</v>
      </c>
      <c r="B6" s="220"/>
      <c r="C6" s="220"/>
      <c r="D6" s="220"/>
      <c r="E6" s="220"/>
      <c r="F6" s="220"/>
      <c r="G6" s="220"/>
      <c r="H6" s="220"/>
      <c r="I6" s="81">
        <v>2</v>
      </c>
      <c r="J6" s="80">
        <v>3</v>
      </c>
      <c r="K6" s="80">
        <v>4</v>
      </c>
    </row>
    <row r="7" spans="1:11" ht="12.75">
      <c r="A7" s="187" t="s">
        <v>26</v>
      </c>
      <c r="B7" s="188"/>
      <c r="C7" s="188"/>
      <c r="D7" s="188"/>
      <c r="E7" s="188"/>
      <c r="F7" s="188"/>
      <c r="G7" s="188"/>
      <c r="H7" s="208"/>
      <c r="I7" s="6">
        <v>111</v>
      </c>
      <c r="J7" s="20">
        <f>SUM(J8:J9)</f>
        <v>216301935</v>
      </c>
      <c r="K7" s="20">
        <f>SUM(K8:K9)</f>
        <v>228136090</v>
      </c>
    </row>
    <row r="8" spans="1:11" ht="12.75">
      <c r="A8" s="197" t="s">
        <v>158</v>
      </c>
      <c r="B8" s="198"/>
      <c r="C8" s="198"/>
      <c r="D8" s="198"/>
      <c r="E8" s="198"/>
      <c r="F8" s="198"/>
      <c r="G8" s="198"/>
      <c r="H8" s="199"/>
      <c r="I8" s="4">
        <v>112</v>
      </c>
      <c r="J8" s="13">
        <v>214531180</v>
      </c>
      <c r="K8" s="13">
        <v>227136123</v>
      </c>
    </row>
    <row r="9" spans="1:11" ht="12.75">
      <c r="A9" s="197" t="s">
        <v>106</v>
      </c>
      <c r="B9" s="198"/>
      <c r="C9" s="198"/>
      <c r="D9" s="198"/>
      <c r="E9" s="198"/>
      <c r="F9" s="198"/>
      <c r="G9" s="198"/>
      <c r="H9" s="199"/>
      <c r="I9" s="4">
        <v>113</v>
      </c>
      <c r="J9" s="13">
        <v>1770755</v>
      </c>
      <c r="K9" s="13">
        <v>999967</v>
      </c>
    </row>
    <row r="10" spans="1:11" ht="12.75">
      <c r="A10" s="197" t="s">
        <v>12</v>
      </c>
      <c r="B10" s="198"/>
      <c r="C10" s="198"/>
      <c r="D10" s="198"/>
      <c r="E10" s="198"/>
      <c r="F10" s="198"/>
      <c r="G10" s="198"/>
      <c r="H10" s="199"/>
      <c r="I10" s="4">
        <v>114</v>
      </c>
      <c r="J10" s="12">
        <f>J11+J12+J16+J20+J21+J22+J25+J26</f>
        <v>208829443</v>
      </c>
      <c r="K10" s="12">
        <f>K11+K12+K16+K20+K21+K22+K25+K26</f>
        <v>216044639</v>
      </c>
    </row>
    <row r="11" spans="1:11" ht="12.75">
      <c r="A11" s="197" t="s">
        <v>107</v>
      </c>
      <c r="B11" s="198"/>
      <c r="C11" s="198"/>
      <c r="D11" s="198"/>
      <c r="E11" s="198"/>
      <c r="F11" s="198"/>
      <c r="G11" s="198"/>
      <c r="H11" s="199"/>
      <c r="I11" s="4">
        <v>115</v>
      </c>
      <c r="J11" s="13">
        <v>-18961064</v>
      </c>
      <c r="K11" s="13">
        <v>-465708</v>
      </c>
    </row>
    <row r="12" spans="1:11" ht="12.75">
      <c r="A12" s="197" t="s">
        <v>22</v>
      </c>
      <c r="B12" s="198"/>
      <c r="C12" s="198"/>
      <c r="D12" s="198"/>
      <c r="E12" s="198"/>
      <c r="F12" s="198"/>
      <c r="G12" s="198"/>
      <c r="H12" s="199"/>
      <c r="I12" s="4">
        <v>116</v>
      </c>
      <c r="J12" s="12">
        <f>SUM(J13:J15)</f>
        <v>152147291</v>
      </c>
      <c r="K12" s="12">
        <f>SUM(K13:K15)</f>
        <v>136405617</v>
      </c>
    </row>
    <row r="13" spans="1:11" ht="12.75">
      <c r="A13" s="191" t="s">
        <v>152</v>
      </c>
      <c r="B13" s="192"/>
      <c r="C13" s="192"/>
      <c r="D13" s="192"/>
      <c r="E13" s="192"/>
      <c r="F13" s="192"/>
      <c r="G13" s="192"/>
      <c r="H13" s="193"/>
      <c r="I13" s="4">
        <v>117</v>
      </c>
      <c r="J13" s="13">
        <v>123212324</v>
      </c>
      <c r="K13" s="13">
        <v>105458373</v>
      </c>
    </row>
    <row r="14" spans="1:11" ht="12.75">
      <c r="A14" s="191" t="s">
        <v>153</v>
      </c>
      <c r="B14" s="192"/>
      <c r="C14" s="192"/>
      <c r="D14" s="192"/>
      <c r="E14" s="192"/>
      <c r="F14" s="192"/>
      <c r="G14" s="192"/>
      <c r="H14" s="193"/>
      <c r="I14" s="4">
        <v>118</v>
      </c>
      <c r="J14" s="13">
        <v>8430813</v>
      </c>
      <c r="K14" s="13">
        <v>10438904</v>
      </c>
    </row>
    <row r="15" spans="1:11" ht="12.75">
      <c r="A15" s="191" t="s">
        <v>63</v>
      </c>
      <c r="B15" s="192"/>
      <c r="C15" s="192"/>
      <c r="D15" s="192"/>
      <c r="E15" s="192"/>
      <c r="F15" s="192"/>
      <c r="G15" s="192"/>
      <c r="H15" s="193"/>
      <c r="I15" s="4">
        <v>119</v>
      </c>
      <c r="J15" s="13">
        <v>20504154</v>
      </c>
      <c r="K15" s="13">
        <v>20508340</v>
      </c>
    </row>
    <row r="16" spans="1:11" ht="12.75">
      <c r="A16" s="197" t="s">
        <v>23</v>
      </c>
      <c r="B16" s="198"/>
      <c r="C16" s="198"/>
      <c r="D16" s="198"/>
      <c r="E16" s="198"/>
      <c r="F16" s="198"/>
      <c r="G16" s="198"/>
      <c r="H16" s="199"/>
      <c r="I16" s="4">
        <v>120</v>
      </c>
      <c r="J16" s="12">
        <f>SUM(J17:J19)</f>
        <v>55712050</v>
      </c>
      <c r="K16" s="12">
        <f>SUM(K17:K19)</f>
        <v>58043144</v>
      </c>
    </row>
    <row r="17" spans="1:11" ht="12.75">
      <c r="A17" s="191" t="s">
        <v>64</v>
      </c>
      <c r="B17" s="192"/>
      <c r="C17" s="192"/>
      <c r="D17" s="192"/>
      <c r="E17" s="192"/>
      <c r="F17" s="192"/>
      <c r="G17" s="192"/>
      <c r="H17" s="193"/>
      <c r="I17" s="4">
        <v>121</v>
      </c>
      <c r="J17" s="13">
        <v>34834350</v>
      </c>
      <c r="K17" s="13">
        <v>36048974</v>
      </c>
    </row>
    <row r="18" spans="1:11" ht="12.75">
      <c r="A18" s="191" t="s">
        <v>65</v>
      </c>
      <c r="B18" s="192"/>
      <c r="C18" s="192"/>
      <c r="D18" s="192"/>
      <c r="E18" s="192"/>
      <c r="F18" s="192"/>
      <c r="G18" s="192"/>
      <c r="H18" s="193"/>
      <c r="I18" s="4">
        <v>122</v>
      </c>
      <c r="J18" s="13">
        <v>12234609</v>
      </c>
      <c r="K18" s="13">
        <v>12945498</v>
      </c>
    </row>
    <row r="19" spans="1:11" ht="12.75">
      <c r="A19" s="191" t="s">
        <v>66</v>
      </c>
      <c r="B19" s="192"/>
      <c r="C19" s="192"/>
      <c r="D19" s="192"/>
      <c r="E19" s="192"/>
      <c r="F19" s="192"/>
      <c r="G19" s="192"/>
      <c r="H19" s="193"/>
      <c r="I19" s="4">
        <v>123</v>
      </c>
      <c r="J19" s="13">
        <v>8643091</v>
      </c>
      <c r="K19" s="13">
        <v>9048672</v>
      </c>
    </row>
    <row r="20" spans="1:11" ht="12.75">
      <c r="A20" s="197" t="s">
        <v>108</v>
      </c>
      <c r="B20" s="198"/>
      <c r="C20" s="198"/>
      <c r="D20" s="198"/>
      <c r="E20" s="198"/>
      <c r="F20" s="198"/>
      <c r="G20" s="198"/>
      <c r="H20" s="199"/>
      <c r="I20" s="4">
        <v>124</v>
      </c>
      <c r="J20" s="13">
        <v>7474235</v>
      </c>
      <c r="K20" s="13">
        <v>8206130</v>
      </c>
    </row>
    <row r="21" spans="1:11" ht="12.75">
      <c r="A21" s="197" t="s">
        <v>109</v>
      </c>
      <c r="B21" s="198"/>
      <c r="C21" s="198"/>
      <c r="D21" s="198"/>
      <c r="E21" s="198"/>
      <c r="F21" s="198"/>
      <c r="G21" s="198"/>
      <c r="H21" s="199"/>
      <c r="I21" s="4">
        <v>125</v>
      </c>
      <c r="J21" s="13">
        <v>10682318</v>
      </c>
      <c r="K21" s="13">
        <v>11288287</v>
      </c>
    </row>
    <row r="22" spans="1:11" ht="12.75">
      <c r="A22" s="197" t="s">
        <v>24</v>
      </c>
      <c r="B22" s="198"/>
      <c r="C22" s="198"/>
      <c r="D22" s="198"/>
      <c r="E22" s="198"/>
      <c r="F22" s="198"/>
      <c r="G22" s="198"/>
      <c r="H22" s="199"/>
      <c r="I22" s="4">
        <v>126</v>
      </c>
      <c r="J22" s="12">
        <f>SUM(J23:J24)</f>
        <v>0</v>
      </c>
      <c r="K22" s="12">
        <f>SUM(K23:K24)</f>
        <v>325918</v>
      </c>
    </row>
    <row r="23" spans="1:11" ht="12.75">
      <c r="A23" s="191" t="s">
        <v>143</v>
      </c>
      <c r="B23" s="192"/>
      <c r="C23" s="192"/>
      <c r="D23" s="192"/>
      <c r="E23" s="192"/>
      <c r="F23" s="192"/>
      <c r="G23" s="192"/>
      <c r="H23" s="193"/>
      <c r="I23" s="4">
        <v>127</v>
      </c>
      <c r="J23" s="13">
        <v>0</v>
      </c>
      <c r="K23" s="13">
        <v>0</v>
      </c>
    </row>
    <row r="24" spans="1:11" ht="12.75">
      <c r="A24" s="191" t="s">
        <v>144</v>
      </c>
      <c r="B24" s="192"/>
      <c r="C24" s="192"/>
      <c r="D24" s="192"/>
      <c r="E24" s="192"/>
      <c r="F24" s="192"/>
      <c r="G24" s="192"/>
      <c r="H24" s="193"/>
      <c r="I24" s="4">
        <v>128</v>
      </c>
      <c r="J24" s="13">
        <v>0</v>
      </c>
      <c r="K24" s="13">
        <v>325918</v>
      </c>
    </row>
    <row r="25" spans="1:11" ht="12.75">
      <c r="A25" s="197" t="s">
        <v>110</v>
      </c>
      <c r="B25" s="198"/>
      <c r="C25" s="198"/>
      <c r="D25" s="198"/>
      <c r="E25" s="198"/>
      <c r="F25" s="198"/>
      <c r="G25" s="198"/>
      <c r="H25" s="199"/>
      <c r="I25" s="4">
        <v>129</v>
      </c>
      <c r="J25" s="13">
        <v>0</v>
      </c>
      <c r="K25" s="13">
        <v>350000</v>
      </c>
    </row>
    <row r="26" spans="1:11" ht="12.75">
      <c r="A26" s="197" t="s">
        <v>52</v>
      </c>
      <c r="B26" s="198"/>
      <c r="C26" s="198"/>
      <c r="D26" s="198"/>
      <c r="E26" s="198"/>
      <c r="F26" s="198"/>
      <c r="G26" s="198"/>
      <c r="H26" s="199"/>
      <c r="I26" s="4">
        <v>130</v>
      </c>
      <c r="J26" s="13">
        <v>1774613</v>
      </c>
      <c r="K26" s="13">
        <v>1891251</v>
      </c>
    </row>
    <row r="27" spans="1:13" ht="12.75">
      <c r="A27" s="197" t="s">
        <v>221</v>
      </c>
      <c r="B27" s="198"/>
      <c r="C27" s="198"/>
      <c r="D27" s="198"/>
      <c r="E27" s="198"/>
      <c r="F27" s="198"/>
      <c r="G27" s="198"/>
      <c r="H27" s="199"/>
      <c r="I27" s="4">
        <v>131</v>
      </c>
      <c r="J27" s="12">
        <f>SUM(J28:J32)</f>
        <v>2943212</v>
      </c>
      <c r="K27" s="12">
        <f>SUM(K28:K32)</f>
        <v>7489671</v>
      </c>
      <c r="L27" s="118"/>
      <c r="M27" s="118"/>
    </row>
    <row r="28" spans="1:11" ht="12.75">
      <c r="A28" s="197" t="s">
        <v>235</v>
      </c>
      <c r="B28" s="198"/>
      <c r="C28" s="198"/>
      <c r="D28" s="198"/>
      <c r="E28" s="198"/>
      <c r="F28" s="198"/>
      <c r="G28" s="198"/>
      <c r="H28" s="199"/>
      <c r="I28" s="4">
        <v>132</v>
      </c>
      <c r="J28" s="13">
        <v>7645</v>
      </c>
      <c r="K28" s="13">
        <v>31504</v>
      </c>
    </row>
    <row r="29" spans="1:11" ht="12.75">
      <c r="A29" s="197" t="s">
        <v>161</v>
      </c>
      <c r="B29" s="198"/>
      <c r="C29" s="198"/>
      <c r="D29" s="198"/>
      <c r="E29" s="198"/>
      <c r="F29" s="198"/>
      <c r="G29" s="198"/>
      <c r="H29" s="199"/>
      <c r="I29" s="4">
        <v>133</v>
      </c>
      <c r="J29" s="13">
        <v>2931696</v>
      </c>
      <c r="K29" s="13">
        <v>7455589</v>
      </c>
    </row>
    <row r="30" spans="1:11" ht="12.75">
      <c r="A30" s="197" t="s">
        <v>145</v>
      </c>
      <c r="B30" s="198"/>
      <c r="C30" s="198"/>
      <c r="D30" s="198"/>
      <c r="E30" s="198"/>
      <c r="F30" s="198"/>
      <c r="G30" s="198"/>
      <c r="H30" s="199"/>
      <c r="I30" s="4">
        <v>134</v>
      </c>
      <c r="J30" s="13"/>
      <c r="K30" s="13"/>
    </row>
    <row r="31" spans="1:11" ht="12.75">
      <c r="A31" s="197" t="s">
        <v>231</v>
      </c>
      <c r="B31" s="198"/>
      <c r="C31" s="198"/>
      <c r="D31" s="198"/>
      <c r="E31" s="198"/>
      <c r="F31" s="198"/>
      <c r="G31" s="198"/>
      <c r="H31" s="199"/>
      <c r="I31" s="4">
        <v>135</v>
      </c>
      <c r="J31" s="13"/>
      <c r="K31" s="13"/>
    </row>
    <row r="32" spans="1:11" ht="12.75">
      <c r="A32" s="197" t="s">
        <v>146</v>
      </c>
      <c r="B32" s="198"/>
      <c r="C32" s="198"/>
      <c r="D32" s="198"/>
      <c r="E32" s="198"/>
      <c r="F32" s="198"/>
      <c r="G32" s="198"/>
      <c r="H32" s="199"/>
      <c r="I32" s="4">
        <v>136</v>
      </c>
      <c r="J32" s="13">
        <v>3871</v>
      </c>
      <c r="K32" s="13">
        <v>2578</v>
      </c>
    </row>
    <row r="33" spans="1:11" ht="12.75">
      <c r="A33" s="197" t="s">
        <v>222</v>
      </c>
      <c r="B33" s="198"/>
      <c r="C33" s="198"/>
      <c r="D33" s="198"/>
      <c r="E33" s="198"/>
      <c r="F33" s="198"/>
      <c r="G33" s="198"/>
      <c r="H33" s="199"/>
      <c r="I33" s="4">
        <v>137</v>
      </c>
      <c r="J33" s="12">
        <f>SUM(J34:J37)</f>
        <v>8464803</v>
      </c>
      <c r="K33" s="12">
        <f>SUM(K34:K37)</f>
        <v>12540580</v>
      </c>
    </row>
    <row r="34" spans="1:11" ht="12.75">
      <c r="A34" s="197" t="s">
        <v>68</v>
      </c>
      <c r="B34" s="198"/>
      <c r="C34" s="198"/>
      <c r="D34" s="198"/>
      <c r="E34" s="198"/>
      <c r="F34" s="198"/>
      <c r="G34" s="198"/>
      <c r="H34" s="199"/>
      <c r="I34" s="4">
        <v>138</v>
      </c>
      <c r="J34" s="13">
        <v>26511</v>
      </c>
      <c r="K34" s="13">
        <v>80939</v>
      </c>
    </row>
    <row r="35" spans="1:11" ht="12.75">
      <c r="A35" s="197" t="s">
        <v>67</v>
      </c>
      <c r="B35" s="198"/>
      <c r="C35" s="198"/>
      <c r="D35" s="198"/>
      <c r="E35" s="198"/>
      <c r="F35" s="198"/>
      <c r="G35" s="198"/>
      <c r="H35" s="199"/>
      <c r="I35" s="4">
        <v>139</v>
      </c>
      <c r="J35" s="13">
        <v>8438292</v>
      </c>
      <c r="K35" s="13">
        <v>12446359</v>
      </c>
    </row>
    <row r="36" spans="1:11" ht="12.75">
      <c r="A36" s="197" t="s">
        <v>232</v>
      </c>
      <c r="B36" s="198"/>
      <c r="C36" s="198"/>
      <c r="D36" s="198"/>
      <c r="E36" s="198"/>
      <c r="F36" s="198"/>
      <c r="G36" s="198"/>
      <c r="H36" s="199"/>
      <c r="I36" s="4">
        <v>140</v>
      </c>
      <c r="J36" s="13"/>
      <c r="K36" s="13"/>
    </row>
    <row r="37" spans="1:11" ht="12.75">
      <c r="A37" s="197" t="s">
        <v>69</v>
      </c>
      <c r="B37" s="198"/>
      <c r="C37" s="198"/>
      <c r="D37" s="198"/>
      <c r="E37" s="198"/>
      <c r="F37" s="198"/>
      <c r="G37" s="198"/>
      <c r="H37" s="199"/>
      <c r="I37" s="4">
        <v>141</v>
      </c>
      <c r="J37" s="13">
        <v>0</v>
      </c>
      <c r="K37" s="13">
        <v>13282</v>
      </c>
    </row>
    <row r="38" spans="1:11" ht="12.75">
      <c r="A38" s="197" t="s">
        <v>203</v>
      </c>
      <c r="B38" s="198"/>
      <c r="C38" s="198"/>
      <c r="D38" s="198"/>
      <c r="E38" s="198"/>
      <c r="F38" s="198"/>
      <c r="G38" s="198"/>
      <c r="H38" s="199"/>
      <c r="I38" s="4">
        <v>142</v>
      </c>
      <c r="J38" s="13"/>
      <c r="K38" s="13"/>
    </row>
    <row r="39" spans="1:11" ht="12.75">
      <c r="A39" s="197" t="s">
        <v>204</v>
      </c>
      <c r="B39" s="198"/>
      <c r="C39" s="198"/>
      <c r="D39" s="198"/>
      <c r="E39" s="198"/>
      <c r="F39" s="198"/>
      <c r="G39" s="198"/>
      <c r="H39" s="199"/>
      <c r="I39" s="4">
        <v>143</v>
      </c>
      <c r="J39" s="13"/>
      <c r="K39" s="13"/>
    </row>
    <row r="40" spans="1:11" ht="12.75">
      <c r="A40" s="197" t="s">
        <v>233</v>
      </c>
      <c r="B40" s="198"/>
      <c r="C40" s="198"/>
      <c r="D40" s="198"/>
      <c r="E40" s="198"/>
      <c r="F40" s="198"/>
      <c r="G40" s="198"/>
      <c r="H40" s="199"/>
      <c r="I40" s="4">
        <v>144</v>
      </c>
      <c r="J40" s="13"/>
      <c r="K40" s="13"/>
    </row>
    <row r="41" spans="1:11" ht="12.75">
      <c r="A41" s="197" t="s">
        <v>234</v>
      </c>
      <c r="B41" s="198"/>
      <c r="C41" s="198"/>
      <c r="D41" s="198"/>
      <c r="E41" s="198"/>
      <c r="F41" s="198"/>
      <c r="G41" s="198"/>
      <c r="H41" s="199"/>
      <c r="I41" s="4">
        <v>145</v>
      </c>
      <c r="J41" s="13"/>
      <c r="K41" s="13"/>
    </row>
    <row r="42" spans="1:11" ht="12.75">
      <c r="A42" s="197" t="s">
        <v>223</v>
      </c>
      <c r="B42" s="198"/>
      <c r="C42" s="198"/>
      <c r="D42" s="198"/>
      <c r="E42" s="198"/>
      <c r="F42" s="198"/>
      <c r="G42" s="198"/>
      <c r="H42" s="199"/>
      <c r="I42" s="4">
        <v>146</v>
      </c>
      <c r="J42" s="12">
        <f>J7+J27+J38+J40</f>
        <v>219245147</v>
      </c>
      <c r="K42" s="12">
        <f>K7+K27+K38+K40</f>
        <v>235625761</v>
      </c>
    </row>
    <row r="43" spans="1:11" ht="12.75">
      <c r="A43" s="197" t="s">
        <v>224</v>
      </c>
      <c r="B43" s="198"/>
      <c r="C43" s="198"/>
      <c r="D43" s="198"/>
      <c r="E43" s="198"/>
      <c r="F43" s="198"/>
      <c r="G43" s="198"/>
      <c r="H43" s="199"/>
      <c r="I43" s="4">
        <v>147</v>
      </c>
      <c r="J43" s="12">
        <f>J10+J33+J39+J41</f>
        <v>217294246</v>
      </c>
      <c r="K43" s="12">
        <f>K10+K33+K39+K41</f>
        <v>228585219</v>
      </c>
    </row>
    <row r="44" spans="1:11" ht="12.75">
      <c r="A44" s="197" t="s">
        <v>244</v>
      </c>
      <c r="B44" s="198"/>
      <c r="C44" s="198"/>
      <c r="D44" s="198"/>
      <c r="E44" s="198"/>
      <c r="F44" s="198"/>
      <c r="G44" s="198"/>
      <c r="H44" s="199"/>
      <c r="I44" s="4">
        <v>148</v>
      </c>
      <c r="J44" s="12">
        <f>J42-J43</f>
        <v>1950901</v>
      </c>
      <c r="K44" s="12">
        <f>K42-K43</f>
        <v>7040542</v>
      </c>
    </row>
    <row r="45" spans="1:11" ht="12.75">
      <c r="A45" s="200" t="s">
        <v>226</v>
      </c>
      <c r="B45" s="201"/>
      <c r="C45" s="201"/>
      <c r="D45" s="201"/>
      <c r="E45" s="201"/>
      <c r="F45" s="201"/>
      <c r="G45" s="201"/>
      <c r="H45" s="202"/>
      <c r="I45" s="4">
        <v>149</v>
      </c>
      <c r="J45" s="12">
        <f>IF(J42&gt;J43,J42-J43,0)</f>
        <v>1950901</v>
      </c>
      <c r="K45" s="12">
        <f>IF(K42&gt;K43,K42-K43,0)</f>
        <v>7040542</v>
      </c>
    </row>
    <row r="46" spans="1:11" ht="12.75">
      <c r="A46" s="200" t="s">
        <v>227</v>
      </c>
      <c r="B46" s="201"/>
      <c r="C46" s="201"/>
      <c r="D46" s="201"/>
      <c r="E46" s="201"/>
      <c r="F46" s="201"/>
      <c r="G46" s="201"/>
      <c r="H46" s="202"/>
      <c r="I46" s="4">
        <v>150</v>
      </c>
      <c r="J46" s="12">
        <f>IF(J43&gt;J42,J43-J42,0)</f>
        <v>0</v>
      </c>
      <c r="K46" s="12">
        <f>IF(K43&gt;K42,K43-K42,0)</f>
        <v>0</v>
      </c>
    </row>
    <row r="47" spans="1:13" ht="12.75">
      <c r="A47" s="197" t="s">
        <v>225</v>
      </c>
      <c r="B47" s="198"/>
      <c r="C47" s="198"/>
      <c r="D47" s="198"/>
      <c r="E47" s="198"/>
      <c r="F47" s="198"/>
      <c r="G47" s="198"/>
      <c r="H47" s="199"/>
      <c r="I47" s="4">
        <v>151</v>
      </c>
      <c r="J47" s="13"/>
      <c r="K47" s="13">
        <v>10207</v>
      </c>
      <c r="L47" s="118"/>
      <c r="M47" s="118"/>
    </row>
    <row r="48" spans="1:13" ht="12.75">
      <c r="A48" s="197" t="s">
        <v>245</v>
      </c>
      <c r="B48" s="198"/>
      <c r="C48" s="198"/>
      <c r="D48" s="198"/>
      <c r="E48" s="198"/>
      <c r="F48" s="198"/>
      <c r="G48" s="198"/>
      <c r="H48" s="199"/>
      <c r="I48" s="4">
        <v>152</v>
      </c>
      <c r="J48" s="12">
        <f>J44-J47</f>
        <v>1950901</v>
      </c>
      <c r="K48" s="12">
        <f>K44-K47</f>
        <v>7030335</v>
      </c>
      <c r="L48" s="118"/>
      <c r="M48" s="118"/>
    </row>
    <row r="49" spans="1:11" ht="12.75">
      <c r="A49" s="200" t="s">
        <v>200</v>
      </c>
      <c r="B49" s="201"/>
      <c r="C49" s="201"/>
      <c r="D49" s="201"/>
      <c r="E49" s="201"/>
      <c r="F49" s="201"/>
      <c r="G49" s="201"/>
      <c r="H49" s="202"/>
      <c r="I49" s="4">
        <v>153</v>
      </c>
      <c r="J49" s="12">
        <f>IF(J48&gt;0,J48,0)</f>
        <v>1950901</v>
      </c>
      <c r="K49" s="12">
        <f>IF(K48&gt;0,K48,0)</f>
        <v>7030335</v>
      </c>
    </row>
    <row r="50" spans="1:11" ht="12.75">
      <c r="A50" s="232" t="s">
        <v>228</v>
      </c>
      <c r="B50" s="233"/>
      <c r="C50" s="233"/>
      <c r="D50" s="233"/>
      <c r="E50" s="233"/>
      <c r="F50" s="233"/>
      <c r="G50" s="233"/>
      <c r="H50" s="234"/>
      <c r="I50" s="5">
        <v>154</v>
      </c>
      <c r="J50" s="18">
        <f>IF(J48&lt;0,-J48,0)</f>
        <v>0</v>
      </c>
      <c r="K50" s="18">
        <f>IF(K48&lt;0,-K48,0)</f>
        <v>0</v>
      </c>
    </row>
    <row r="51" spans="1:11" ht="12.75">
      <c r="A51" s="183" t="s">
        <v>120</v>
      </c>
      <c r="B51" s="184"/>
      <c r="C51" s="184"/>
      <c r="D51" s="184"/>
      <c r="E51" s="184"/>
      <c r="F51" s="184"/>
      <c r="G51" s="184"/>
      <c r="H51" s="184"/>
      <c r="I51" s="230"/>
      <c r="J51" s="230"/>
      <c r="K51" s="231"/>
    </row>
    <row r="52" spans="1:11" ht="12.75">
      <c r="A52" s="187" t="s">
        <v>194</v>
      </c>
      <c r="B52" s="188"/>
      <c r="C52" s="188"/>
      <c r="D52" s="188"/>
      <c r="E52" s="188"/>
      <c r="F52" s="188"/>
      <c r="G52" s="188"/>
      <c r="H52" s="188"/>
      <c r="I52" s="189"/>
      <c r="J52" s="189"/>
      <c r="K52" s="190"/>
    </row>
    <row r="53" spans="1:11" ht="12.75">
      <c r="A53" s="224" t="s">
        <v>242</v>
      </c>
      <c r="B53" s="225"/>
      <c r="C53" s="225"/>
      <c r="D53" s="225"/>
      <c r="E53" s="225"/>
      <c r="F53" s="225"/>
      <c r="G53" s="225"/>
      <c r="H53" s="226"/>
      <c r="I53" s="4">
        <v>155</v>
      </c>
      <c r="J53" s="13">
        <v>1958652</v>
      </c>
      <c r="K53" s="13">
        <v>7035339</v>
      </c>
    </row>
    <row r="54" spans="1:11" ht="12.75">
      <c r="A54" s="224" t="s">
        <v>243</v>
      </c>
      <c r="B54" s="225"/>
      <c r="C54" s="225"/>
      <c r="D54" s="225"/>
      <c r="E54" s="225"/>
      <c r="F54" s="225"/>
      <c r="G54" s="225"/>
      <c r="H54" s="226"/>
      <c r="I54" s="4">
        <v>156</v>
      </c>
      <c r="J54" s="14">
        <v>-7751</v>
      </c>
      <c r="K54" s="14">
        <v>-5004</v>
      </c>
    </row>
    <row r="55" spans="1:11" ht="12.75">
      <c r="A55" s="183" t="s">
        <v>197</v>
      </c>
      <c r="B55" s="184"/>
      <c r="C55" s="184"/>
      <c r="D55" s="184"/>
      <c r="E55" s="184"/>
      <c r="F55" s="184"/>
      <c r="G55" s="184"/>
      <c r="H55" s="184"/>
      <c r="I55" s="230"/>
      <c r="J55" s="230"/>
      <c r="K55" s="231"/>
    </row>
    <row r="56" spans="1:11" ht="12.75">
      <c r="A56" s="187" t="s">
        <v>212</v>
      </c>
      <c r="B56" s="188"/>
      <c r="C56" s="188"/>
      <c r="D56" s="188"/>
      <c r="E56" s="188"/>
      <c r="F56" s="188"/>
      <c r="G56" s="188"/>
      <c r="H56" s="208"/>
      <c r="I56" s="21">
        <v>157</v>
      </c>
      <c r="J56" s="11">
        <f>J48</f>
        <v>1950901</v>
      </c>
      <c r="K56" s="11">
        <f>K48</f>
        <v>7030335</v>
      </c>
    </row>
    <row r="57" spans="1:11" ht="12.75">
      <c r="A57" s="197" t="s">
        <v>229</v>
      </c>
      <c r="B57" s="198"/>
      <c r="C57" s="198"/>
      <c r="D57" s="198"/>
      <c r="E57" s="198"/>
      <c r="F57" s="198"/>
      <c r="G57" s="198"/>
      <c r="H57" s="199"/>
      <c r="I57" s="4">
        <v>158</v>
      </c>
      <c r="J57" s="12">
        <f>SUM(J58:J64)</f>
        <v>12288</v>
      </c>
      <c r="K57" s="12">
        <f>SUM(K58:K64)</f>
        <v>-1977</v>
      </c>
    </row>
    <row r="58" spans="1:11" ht="12.75">
      <c r="A58" s="197" t="s">
        <v>236</v>
      </c>
      <c r="B58" s="198"/>
      <c r="C58" s="198"/>
      <c r="D58" s="198"/>
      <c r="E58" s="198"/>
      <c r="F58" s="198"/>
      <c r="G58" s="198"/>
      <c r="H58" s="199"/>
      <c r="I58" s="4">
        <v>159</v>
      </c>
      <c r="J58" s="13">
        <v>12288</v>
      </c>
      <c r="K58" s="13">
        <v>-1977</v>
      </c>
    </row>
    <row r="59" spans="1:11" ht="12.75">
      <c r="A59" s="197" t="s">
        <v>237</v>
      </c>
      <c r="B59" s="198"/>
      <c r="C59" s="198"/>
      <c r="D59" s="198"/>
      <c r="E59" s="198"/>
      <c r="F59" s="198"/>
      <c r="G59" s="198"/>
      <c r="H59" s="199"/>
      <c r="I59" s="4">
        <v>160</v>
      </c>
      <c r="J59" s="13"/>
      <c r="K59" s="13"/>
    </row>
    <row r="60" spans="1:11" ht="12.75">
      <c r="A60" s="197" t="s">
        <v>45</v>
      </c>
      <c r="B60" s="198"/>
      <c r="C60" s="198"/>
      <c r="D60" s="198"/>
      <c r="E60" s="198"/>
      <c r="F60" s="198"/>
      <c r="G60" s="198"/>
      <c r="H60" s="199"/>
      <c r="I60" s="4">
        <v>161</v>
      </c>
      <c r="J60" s="13"/>
      <c r="K60" s="13"/>
    </row>
    <row r="61" spans="1:11" ht="12.75">
      <c r="A61" s="197" t="s">
        <v>238</v>
      </c>
      <c r="B61" s="198"/>
      <c r="C61" s="198"/>
      <c r="D61" s="198"/>
      <c r="E61" s="198"/>
      <c r="F61" s="198"/>
      <c r="G61" s="198"/>
      <c r="H61" s="199"/>
      <c r="I61" s="4">
        <v>162</v>
      </c>
      <c r="J61" s="13"/>
      <c r="K61" s="13"/>
    </row>
    <row r="62" spans="1:11" ht="12.75">
      <c r="A62" s="197" t="s">
        <v>239</v>
      </c>
      <c r="B62" s="198"/>
      <c r="C62" s="198"/>
      <c r="D62" s="198"/>
      <c r="E62" s="198"/>
      <c r="F62" s="198"/>
      <c r="G62" s="198"/>
      <c r="H62" s="199"/>
      <c r="I62" s="4">
        <v>163</v>
      </c>
      <c r="J62" s="13"/>
      <c r="K62" s="13"/>
    </row>
    <row r="63" spans="1:11" ht="12.75">
      <c r="A63" s="197" t="s">
        <v>240</v>
      </c>
      <c r="B63" s="198"/>
      <c r="C63" s="198"/>
      <c r="D63" s="198"/>
      <c r="E63" s="198"/>
      <c r="F63" s="198"/>
      <c r="G63" s="198"/>
      <c r="H63" s="199"/>
      <c r="I63" s="4">
        <v>164</v>
      </c>
      <c r="J63" s="13"/>
      <c r="K63" s="13"/>
    </row>
    <row r="64" spans="1:11" ht="12.75">
      <c r="A64" s="197" t="s">
        <v>241</v>
      </c>
      <c r="B64" s="198"/>
      <c r="C64" s="198"/>
      <c r="D64" s="198"/>
      <c r="E64" s="198"/>
      <c r="F64" s="198"/>
      <c r="G64" s="198"/>
      <c r="H64" s="199"/>
      <c r="I64" s="4">
        <v>165</v>
      </c>
      <c r="J64" s="13"/>
      <c r="K64" s="13"/>
    </row>
    <row r="65" spans="1:11" ht="12.75">
      <c r="A65" s="197" t="s">
        <v>230</v>
      </c>
      <c r="B65" s="198"/>
      <c r="C65" s="198"/>
      <c r="D65" s="198"/>
      <c r="E65" s="198"/>
      <c r="F65" s="198"/>
      <c r="G65" s="198"/>
      <c r="H65" s="199"/>
      <c r="I65" s="4">
        <v>166</v>
      </c>
      <c r="J65" s="13"/>
      <c r="K65" s="13"/>
    </row>
    <row r="66" spans="1:11" ht="12.75">
      <c r="A66" s="197" t="s">
        <v>201</v>
      </c>
      <c r="B66" s="198"/>
      <c r="C66" s="198"/>
      <c r="D66" s="198"/>
      <c r="E66" s="198"/>
      <c r="F66" s="198"/>
      <c r="G66" s="198"/>
      <c r="H66" s="199"/>
      <c r="I66" s="4">
        <v>167</v>
      </c>
      <c r="J66" s="12">
        <f>J57-J65</f>
        <v>12288</v>
      </c>
      <c r="K66" s="12">
        <f>K57-K65</f>
        <v>-1977</v>
      </c>
    </row>
    <row r="67" spans="1:11" ht="12.75">
      <c r="A67" s="197" t="s">
        <v>202</v>
      </c>
      <c r="B67" s="198"/>
      <c r="C67" s="198"/>
      <c r="D67" s="198"/>
      <c r="E67" s="198"/>
      <c r="F67" s="198"/>
      <c r="G67" s="198"/>
      <c r="H67" s="199"/>
      <c r="I67" s="4">
        <v>168</v>
      </c>
      <c r="J67" s="18">
        <f>J56+J66</f>
        <v>1963189</v>
      </c>
      <c r="K67" s="18">
        <f>K56+K66</f>
        <v>7028358</v>
      </c>
    </row>
    <row r="68" spans="1:11" ht="12.75">
      <c r="A68" s="183" t="s">
        <v>196</v>
      </c>
      <c r="B68" s="184"/>
      <c r="C68" s="184"/>
      <c r="D68" s="184"/>
      <c r="E68" s="184"/>
      <c r="F68" s="184"/>
      <c r="G68" s="184"/>
      <c r="H68" s="184"/>
      <c r="I68" s="230"/>
      <c r="J68" s="230"/>
      <c r="K68" s="231"/>
    </row>
    <row r="69" spans="1:11" ht="12.75">
      <c r="A69" s="187" t="s">
        <v>195</v>
      </c>
      <c r="B69" s="188"/>
      <c r="C69" s="188"/>
      <c r="D69" s="188"/>
      <c r="E69" s="188"/>
      <c r="F69" s="188"/>
      <c r="G69" s="188"/>
      <c r="H69" s="188"/>
      <c r="I69" s="189"/>
      <c r="J69" s="189"/>
      <c r="K69" s="190"/>
    </row>
    <row r="70" spans="1:11" ht="12.75">
      <c r="A70" s="224" t="s">
        <v>242</v>
      </c>
      <c r="B70" s="225"/>
      <c r="C70" s="225"/>
      <c r="D70" s="225"/>
      <c r="E70" s="225"/>
      <c r="F70" s="225"/>
      <c r="G70" s="225"/>
      <c r="H70" s="226"/>
      <c r="I70" s="4">
        <v>169</v>
      </c>
      <c r="J70" s="13">
        <v>1970940</v>
      </c>
      <c r="K70" s="13">
        <v>7033362</v>
      </c>
    </row>
    <row r="71" spans="1:11" ht="12.75">
      <c r="A71" s="227" t="s">
        <v>243</v>
      </c>
      <c r="B71" s="228"/>
      <c r="C71" s="228"/>
      <c r="D71" s="228"/>
      <c r="E71" s="228"/>
      <c r="F71" s="228"/>
      <c r="G71" s="228"/>
      <c r="H71" s="229"/>
      <c r="I71" s="7">
        <v>170</v>
      </c>
      <c r="J71" s="14">
        <v>-7751</v>
      </c>
      <c r="K71" s="14">
        <v>-5004</v>
      </c>
    </row>
  </sheetData>
  <sheetProtection/>
  <mergeCells count="70">
    <mergeCell ref="A15:H15"/>
    <mergeCell ref="A16:H16"/>
    <mergeCell ref="A1:J1"/>
    <mergeCell ref="A2:J2"/>
    <mergeCell ref="A4:K4"/>
    <mergeCell ref="A5:H5"/>
    <mergeCell ref="A6:H6"/>
    <mergeCell ref="A7:H7"/>
    <mergeCell ref="A8:H8"/>
    <mergeCell ref="A9:H9"/>
    <mergeCell ref="A10:H10"/>
    <mergeCell ref="A11:H11"/>
    <mergeCell ref="A12:H12"/>
    <mergeCell ref="A13:H13"/>
    <mergeCell ref="A14:H14"/>
    <mergeCell ref="A31:H31"/>
    <mergeCell ref="A32:H32"/>
    <mergeCell ref="A17:H17"/>
    <mergeCell ref="A18:H18"/>
    <mergeCell ref="A19:H19"/>
    <mergeCell ref="A20:H20"/>
    <mergeCell ref="A21:H21"/>
    <mergeCell ref="A22:H22"/>
    <mergeCell ref="A23:H23"/>
    <mergeCell ref="A24:H24"/>
    <mergeCell ref="A25:H25"/>
    <mergeCell ref="A26:H26"/>
    <mergeCell ref="A27:H27"/>
    <mergeCell ref="A28:H28"/>
    <mergeCell ref="A29:H29"/>
    <mergeCell ref="A30:H30"/>
    <mergeCell ref="A47:H47"/>
    <mergeCell ref="A48:H48"/>
    <mergeCell ref="A33:H33"/>
    <mergeCell ref="A34:H34"/>
    <mergeCell ref="A35:H35"/>
    <mergeCell ref="A36:H36"/>
    <mergeCell ref="A37:H37"/>
    <mergeCell ref="A38:H38"/>
    <mergeCell ref="A39:H39"/>
    <mergeCell ref="A40:H40"/>
    <mergeCell ref="A41:H41"/>
    <mergeCell ref="A42:H42"/>
    <mergeCell ref="A43:H43"/>
    <mergeCell ref="A44:H44"/>
    <mergeCell ref="A45:H45"/>
    <mergeCell ref="A46:H46"/>
    <mergeCell ref="A63:H63"/>
    <mergeCell ref="A64:H64"/>
    <mergeCell ref="A49:H49"/>
    <mergeCell ref="A50:H50"/>
    <mergeCell ref="A51:K51"/>
    <mergeCell ref="A52:K52"/>
    <mergeCell ref="A53:H53"/>
    <mergeCell ref="A54:H54"/>
    <mergeCell ref="A55:K55"/>
    <mergeCell ref="A56:H56"/>
    <mergeCell ref="A57:H57"/>
    <mergeCell ref="A58:H58"/>
    <mergeCell ref="A59:H59"/>
    <mergeCell ref="A60:H60"/>
    <mergeCell ref="A61:H61"/>
    <mergeCell ref="A62:H62"/>
    <mergeCell ref="A69:K69"/>
    <mergeCell ref="A70:H70"/>
    <mergeCell ref="A71:H71"/>
    <mergeCell ref="A65:H65"/>
    <mergeCell ref="A66:H66"/>
    <mergeCell ref="A67:H67"/>
    <mergeCell ref="A68:K68"/>
  </mergeCells>
  <dataValidations count="3">
    <dataValidation type="whole" operator="notEqual" allowBlank="1" showInputMessage="1" showErrorMessage="1" errorTitle="Pogrešan unos" error="Mogu se unijeti samo cjelobrojne vrijednosti." sqref="J47:K47 J70:K71 J53:K54 J56:K67">
      <formula1>999999999999</formula1>
    </dataValidation>
    <dataValidation type="whole" operator="notEqual" allowBlank="1" showInputMessage="1" showErrorMessage="1" errorTitle="Pogrešan unos" error="Mogu se unijeti samo cjelobrojne pozitivne ili negativne vrijednosti." sqref="J11:K11">
      <formula1>999999999999</formula1>
    </dataValidation>
    <dataValidation type="whole" operator="greaterThanOrEqual" allowBlank="1" showInputMessage="1" showErrorMessage="1" errorTitle="Pogrešan unos" error="Mogu se unijeti samo cjelobrojne pozitivne vrijednosti." sqref="J7:K10 J12:K46 J48:K50">
      <formula1>0</formula1>
    </dataValidation>
  </dataValidations>
  <printOptions/>
  <pageMargins left="0.75" right="0.75" top="1" bottom="1" header="0.5" footer="0.5"/>
  <pageSetup horizontalDpi="600" verticalDpi="600" orientation="portrait" paperSize="9" scale="86" r:id="rId1"/>
  <rowBreaks count="1" manualBreakCount="1">
    <brk id="50" max="255" man="1"/>
  </rowBreaks>
</worksheet>
</file>

<file path=xl/worksheets/sheet4.xml><?xml version="1.0" encoding="utf-8"?>
<worksheet xmlns="http://schemas.openxmlformats.org/spreadsheetml/2006/main" xmlns:r="http://schemas.openxmlformats.org/officeDocument/2006/relationships">
  <dimension ref="A1:K53"/>
  <sheetViews>
    <sheetView view="pageBreakPreview" zoomScale="110" zoomScaleSheetLayoutView="110" zoomScalePageLayoutView="0" workbookViewId="0" topLeftCell="A1">
      <selection activeCell="A1" sqref="A1:J1"/>
    </sheetView>
  </sheetViews>
  <sheetFormatPr defaultColWidth="9.140625" defaultRowHeight="12.75"/>
  <sheetData>
    <row r="1" spans="1:11" ht="12.75">
      <c r="A1" s="243" t="s">
        <v>170</v>
      </c>
      <c r="B1" s="244"/>
      <c r="C1" s="244"/>
      <c r="D1" s="244"/>
      <c r="E1" s="244"/>
      <c r="F1" s="244"/>
      <c r="G1" s="244"/>
      <c r="H1" s="244"/>
      <c r="I1" s="244"/>
      <c r="J1" s="245"/>
      <c r="K1" s="283"/>
    </row>
    <row r="2" spans="1:11" ht="12.75">
      <c r="A2" s="247" t="s">
        <v>348</v>
      </c>
      <c r="B2" s="248"/>
      <c r="C2" s="248"/>
      <c r="D2" s="248"/>
      <c r="E2" s="248"/>
      <c r="F2" s="248"/>
      <c r="G2" s="248"/>
      <c r="H2" s="248"/>
      <c r="I2" s="248"/>
      <c r="J2" s="245"/>
      <c r="K2" s="285"/>
    </row>
    <row r="3" spans="1:11" ht="12.75">
      <c r="A3" s="84"/>
      <c r="B3" s="85"/>
      <c r="C3" s="85"/>
      <c r="D3" s="85"/>
      <c r="E3" s="85"/>
      <c r="F3" s="85"/>
      <c r="G3" s="85"/>
      <c r="H3" s="85"/>
      <c r="I3" s="85"/>
      <c r="J3" s="86"/>
      <c r="K3" s="3"/>
    </row>
    <row r="4" spans="1:11" ht="12.75">
      <c r="A4" s="249" t="s">
        <v>347</v>
      </c>
      <c r="B4" s="250"/>
      <c r="C4" s="250"/>
      <c r="D4" s="250"/>
      <c r="E4" s="250"/>
      <c r="F4" s="250"/>
      <c r="G4" s="250"/>
      <c r="H4" s="250"/>
      <c r="I4" s="250"/>
      <c r="J4" s="250"/>
      <c r="K4" s="251"/>
    </row>
    <row r="5" spans="1:11" ht="24" thickBot="1">
      <c r="A5" s="252" t="s">
        <v>61</v>
      </c>
      <c r="B5" s="252"/>
      <c r="C5" s="252"/>
      <c r="D5" s="252"/>
      <c r="E5" s="252"/>
      <c r="F5" s="252"/>
      <c r="G5" s="252"/>
      <c r="H5" s="252"/>
      <c r="I5" s="87" t="s">
        <v>290</v>
      </c>
      <c r="J5" s="88" t="s">
        <v>156</v>
      </c>
      <c r="K5" s="88" t="s">
        <v>157</v>
      </c>
    </row>
    <row r="6" spans="1:11" ht="12.75">
      <c r="A6" s="253">
        <v>1</v>
      </c>
      <c r="B6" s="253"/>
      <c r="C6" s="253"/>
      <c r="D6" s="253"/>
      <c r="E6" s="253"/>
      <c r="F6" s="253"/>
      <c r="G6" s="253"/>
      <c r="H6" s="253"/>
      <c r="I6" s="89">
        <v>2</v>
      </c>
      <c r="J6" s="90" t="s">
        <v>294</v>
      </c>
      <c r="K6" s="90" t="s">
        <v>295</v>
      </c>
    </row>
    <row r="7" spans="1:11" ht="12.75">
      <c r="A7" s="239" t="s">
        <v>162</v>
      </c>
      <c r="B7" s="240"/>
      <c r="C7" s="240"/>
      <c r="D7" s="240"/>
      <c r="E7" s="240"/>
      <c r="F7" s="240"/>
      <c r="G7" s="240"/>
      <c r="H7" s="240"/>
      <c r="I7" s="241"/>
      <c r="J7" s="241"/>
      <c r="K7" s="242"/>
    </row>
    <row r="8" spans="1:11" ht="12.75">
      <c r="A8" s="191" t="s">
        <v>40</v>
      </c>
      <c r="B8" s="192"/>
      <c r="C8" s="192"/>
      <c r="D8" s="192"/>
      <c r="E8" s="192"/>
      <c r="F8" s="192"/>
      <c r="G8" s="192"/>
      <c r="H8" s="192"/>
      <c r="I8" s="4">
        <v>1</v>
      </c>
      <c r="J8" s="8">
        <v>1950901</v>
      </c>
      <c r="K8" s="13">
        <v>7040542</v>
      </c>
    </row>
    <row r="9" spans="1:11" ht="12.75">
      <c r="A9" s="191" t="s">
        <v>41</v>
      </c>
      <c r="B9" s="192"/>
      <c r="C9" s="192"/>
      <c r="D9" s="192"/>
      <c r="E9" s="192"/>
      <c r="F9" s="192"/>
      <c r="G9" s="192"/>
      <c r="H9" s="192"/>
      <c r="I9" s="4">
        <v>2</v>
      </c>
      <c r="J9" s="8">
        <v>7474235</v>
      </c>
      <c r="K9" s="13">
        <v>8206129.51023925</v>
      </c>
    </row>
    <row r="10" spans="1:11" ht="12.75">
      <c r="A10" s="191" t="s">
        <v>42</v>
      </c>
      <c r="B10" s="192"/>
      <c r="C10" s="192"/>
      <c r="D10" s="192"/>
      <c r="E10" s="192"/>
      <c r="F10" s="192"/>
      <c r="G10" s="192"/>
      <c r="H10" s="192"/>
      <c r="I10" s="4">
        <v>3</v>
      </c>
      <c r="J10" s="8">
        <v>506941</v>
      </c>
      <c r="K10" s="13">
        <v>5252003</v>
      </c>
    </row>
    <row r="11" spans="1:11" ht="12.75">
      <c r="A11" s="191" t="s">
        <v>43</v>
      </c>
      <c r="B11" s="192"/>
      <c r="C11" s="192"/>
      <c r="D11" s="192"/>
      <c r="E11" s="192"/>
      <c r="F11" s="192"/>
      <c r="G11" s="192"/>
      <c r="H11" s="192"/>
      <c r="I11" s="4">
        <v>4</v>
      </c>
      <c r="J11" s="8">
        <v>1180105</v>
      </c>
      <c r="K11" s="13">
        <v>0</v>
      </c>
    </row>
    <row r="12" spans="1:11" ht="12.75">
      <c r="A12" s="191" t="s">
        <v>44</v>
      </c>
      <c r="B12" s="192"/>
      <c r="C12" s="192"/>
      <c r="D12" s="192"/>
      <c r="E12" s="192"/>
      <c r="F12" s="192"/>
      <c r="G12" s="192"/>
      <c r="H12" s="192"/>
      <c r="I12" s="4">
        <v>5</v>
      </c>
      <c r="J12" s="8">
        <v>0</v>
      </c>
      <c r="K12" s="13">
        <v>0</v>
      </c>
    </row>
    <row r="13" spans="1:11" ht="12.75">
      <c r="A13" s="191" t="s">
        <v>53</v>
      </c>
      <c r="B13" s="192"/>
      <c r="C13" s="192"/>
      <c r="D13" s="192"/>
      <c r="E13" s="192"/>
      <c r="F13" s="192"/>
      <c r="G13" s="192"/>
      <c r="H13" s="192"/>
      <c r="I13" s="4">
        <v>6</v>
      </c>
      <c r="J13" s="8">
        <v>2094627</v>
      </c>
      <c r="K13" s="13">
        <v>1570849</v>
      </c>
    </row>
    <row r="14" spans="1:11" ht="12.75">
      <c r="A14" s="197" t="s">
        <v>163</v>
      </c>
      <c r="B14" s="198"/>
      <c r="C14" s="198"/>
      <c r="D14" s="198"/>
      <c r="E14" s="198"/>
      <c r="F14" s="198"/>
      <c r="G14" s="198"/>
      <c r="H14" s="198"/>
      <c r="I14" s="4">
        <v>7</v>
      </c>
      <c r="J14" s="9">
        <f>SUM(J8:J13)</f>
        <v>13206809</v>
      </c>
      <c r="K14" s="12">
        <f>SUM(K8:K13)</f>
        <v>22069523.51023925</v>
      </c>
    </row>
    <row r="15" spans="1:11" ht="12.75">
      <c r="A15" s="191" t="s">
        <v>54</v>
      </c>
      <c r="B15" s="192"/>
      <c r="C15" s="192"/>
      <c r="D15" s="192"/>
      <c r="E15" s="192"/>
      <c r="F15" s="192"/>
      <c r="G15" s="192"/>
      <c r="H15" s="192"/>
      <c r="I15" s="4">
        <v>8</v>
      </c>
      <c r="J15" s="8">
        <v>0</v>
      </c>
      <c r="K15" s="13">
        <v>0</v>
      </c>
    </row>
    <row r="16" spans="1:11" ht="12.75">
      <c r="A16" s="191" t="s">
        <v>55</v>
      </c>
      <c r="B16" s="192"/>
      <c r="C16" s="192"/>
      <c r="D16" s="192"/>
      <c r="E16" s="192"/>
      <c r="F16" s="192"/>
      <c r="G16" s="192"/>
      <c r="H16" s="192"/>
      <c r="I16" s="4">
        <v>9</v>
      </c>
      <c r="J16" s="8">
        <v>0</v>
      </c>
      <c r="K16" s="13">
        <v>8348816</v>
      </c>
    </row>
    <row r="17" spans="1:11" ht="12.75">
      <c r="A17" s="191" t="s">
        <v>56</v>
      </c>
      <c r="B17" s="192"/>
      <c r="C17" s="192"/>
      <c r="D17" s="192"/>
      <c r="E17" s="192"/>
      <c r="F17" s="192"/>
      <c r="G17" s="192"/>
      <c r="H17" s="192"/>
      <c r="I17" s="4">
        <v>10</v>
      </c>
      <c r="J17" s="8">
        <v>22110972</v>
      </c>
      <c r="K17" s="13">
        <v>2240447</v>
      </c>
    </row>
    <row r="18" spans="1:11" ht="12.75">
      <c r="A18" s="191" t="s">
        <v>57</v>
      </c>
      <c r="B18" s="192"/>
      <c r="C18" s="192"/>
      <c r="D18" s="192"/>
      <c r="E18" s="192"/>
      <c r="F18" s="192"/>
      <c r="G18" s="192"/>
      <c r="H18" s="192"/>
      <c r="I18" s="4">
        <v>11</v>
      </c>
      <c r="J18" s="8">
        <v>0</v>
      </c>
      <c r="K18" s="13">
        <v>0</v>
      </c>
    </row>
    <row r="19" spans="1:11" ht="12.75">
      <c r="A19" s="197" t="s">
        <v>164</v>
      </c>
      <c r="B19" s="198"/>
      <c r="C19" s="198"/>
      <c r="D19" s="198"/>
      <c r="E19" s="198"/>
      <c r="F19" s="198"/>
      <c r="G19" s="198"/>
      <c r="H19" s="198"/>
      <c r="I19" s="4">
        <v>12</v>
      </c>
      <c r="J19" s="9">
        <f>SUM(J15:J18)</f>
        <v>22110972</v>
      </c>
      <c r="K19" s="12">
        <f>SUM(K15:K18)</f>
        <v>10589263</v>
      </c>
    </row>
    <row r="20" spans="1:11" ht="12.75">
      <c r="A20" s="197" t="s">
        <v>36</v>
      </c>
      <c r="B20" s="198"/>
      <c r="C20" s="198"/>
      <c r="D20" s="198"/>
      <c r="E20" s="198"/>
      <c r="F20" s="198"/>
      <c r="G20" s="198"/>
      <c r="H20" s="198"/>
      <c r="I20" s="4">
        <v>13</v>
      </c>
      <c r="J20" s="9">
        <f>IF(J14&gt;J19,J14-J19,0)</f>
        <v>0</v>
      </c>
      <c r="K20" s="12">
        <f>IF(K14&gt;K19,K14-K19,0)</f>
        <v>11480260.510239251</v>
      </c>
    </row>
    <row r="21" spans="1:11" ht="12.75">
      <c r="A21" s="197" t="s">
        <v>37</v>
      </c>
      <c r="B21" s="198"/>
      <c r="C21" s="198"/>
      <c r="D21" s="198"/>
      <c r="E21" s="198"/>
      <c r="F21" s="198"/>
      <c r="G21" s="198"/>
      <c r="H21" s="198"/>
      <c r="I21" s="4">
        <v>14</v>
      </c>
      <c r="J21" s="9">
        <f>IF(J19&gt;J14,J19-J14,0)</f>
        <v>8904163</v>
      </c>
      <c r="K21" s="12">
        <f>IF(K19&gt;K14,K19-K14,0)</f>
        <v>0</v>
      </c>
    </row>
    <row r="22" spans="1:11" ht="12.75">
      <c r="A22" s="239" t="s">
        <v>165</v>
      </c>
      <c r="B22" s="240"/>
      <c r="C22" s="240"/>
      <c r="D22" s="240"/>
      <c r="E22" s="240"/>
      <c r="F22" s="240"/>
      <c r="G22" s="240"/>
      <c r="H22" s="240"/>
      <c r="I22" s="241"/>
      <c r="J22" s="241"/>
      <c r="K22" s="242"/>
    </row>
    <row r="23" spans="1:11" ht="12.75">
      <c r="A23" s="191" t="s">
        <v>185</v>
      </c>
      <c r="B23" s="192"/>
      <c r="C23" s="192"/>
      <c r="D23" s="192"/>
      <c r="E23" s="192"/>
      <c r="F23" s="192"/>
      <c r="G23" s="192"/>
      <c r="H23" s="192"/>
      <c r="I23" s="4">
        <v>15</v>
      </c>
      <c r="J23" s="8">
        <v>0</v>
      </c>
      <c r="K23" s="13">
        <v>0</v>
      </c>
    </row>
    <row r="24" spans="1:11" ht="12.75">
      <c r="A24" s="191" t="s">
        <v>186</v>
      </c>
      <c r="B24" s="192"/>
      <c r="C24" s="192"/>
      <c r="D24" s="192"/>
      <c r="E24" s="192"/>
      <c r="F24" s="192"/>
      <c r="G24" s="192"/>
      <c r="H24" s="192"/>
      <c r="I24" s="4">
        <v>16</v>
      </c>
      <c r="J24" s="8">
        <v>0</v>
      </c>
      <c r="K24" s="13">
        <v>0</v>
      </c>
    </row>
    <row r="25" spans="1:11" ht="12.75">
      <c r="A25" s="191" t="s">
        <v>187</v>
      </c>
      <c r="B25" s="192"/>
      <c r="C25" s="192"/>
      <c r="D25" s="192"/>
      <c r="E25" s="192"/>
      <c r="F25" s="192"/>
      <c r="G25" s="192"/>
      <c r="H25" s="192"/>
      <c r="I25" s="4">
        <v>17</v>
      </c>
      <c r="J25" s="8">
        <v>0</v>
      </c>
      <c r="K25" s="13"/>
    </row>
    <row r="26" spans="1:11" ht="12.75">
      <c r="A26" s="191" t="s">
        <v>188</v>
      </c>
      <c r="B26" s="192"/>
      <c r="C26" s="192"/>
      <c r="D26" s="192"/>
      <c r="E26" s="192"/>
      <c r="F26" s="192"/>
      <c r="G26" s="192"/>
      <c r="H26" s="192"/>
      <c r="I26" s="4">
        <v>18</v>
      </c>
      <c r="J26" s="8">
        <v>0</v>
      </c>
      <c r="K26" s="13"/>
    </row>
    <row r="27" spans="1:11" ht="12.75">
      <c r="A27" s="191" t="s">
        <v>189</v>
      </c>
      <c r="B27" s="192"/>
      <c r="C27" s="192"/>
      <c r="D27" s="192"/>
      <c r="E27" s="192"/>
      <c r="F27" s="192"/>
      <c r="G27" s="192"/>
      <c r="H27" s="192"/>
      <c r="I27" s="4">
        <v>19</v>
      </c>
      <c r="J27" s="8">
        <v>0</v>
      </c>
      <c r="K27" s="13"/>
    </row>
    <row r="28" spans="1:11" ht="12.75">
      <c r="A28" s="197" t="s">
        <v>174</v>
      </c>
      <c r="B28" s="198"/>
      <c r="C28" s="198"/>
      <c r="D28" s="198"/>
      <c r="E28" s="198"/>
      <c r="F28" s="198"/>
      <c r="G28" s="198"/>
      <c r="H28" s="198"/>
      <c r="I28" s="4">
        <v>20</v>
      </c>
      <c r="J28" s="9">
        <f>SUM(J23:J27)</f>
        <v>0</v>
      </c>
      <c r="K28" s="12">
        <f>SUM(K23:K27)</f>
        <v>0</v>
      </c>
    </row>
    <row r="29" spans="1:11" ht="12.75">
      <c r="A29" s="191" t="s">
        <v>121</v>
      </c>
      <c r="B29" s="192"/>
      <c r="C29" s="192"/>
      <c r="D29" s="192"/>
      <c r="E29" s="192"/>
      <c r="F29" s="192"/>
      <c r="G29" s="192"/>
      <c r="H29" s="192"/>
      <c r="I29" s="4">
        <v>21</v>
      </c>
      <c r="J29" s="8">
        <v>16012825</v>
      </c>
      <c r="K29" s="13">
        <v>16082804.510239244</v>
      </c>
    </row>
    <row r="30" spans="1:11" ht="12.75">
      <c r="A30" s="191" t="s">
        <v>122</v>
      </c>
      <c r="B30" s="192"/>
      <c r="C30" s="192"/>
      <c r="D30" s="192"/>
      <c r="E30" s="192"/>
      <c r="F30" s="192"/>
      <c r="G30" s="192"/>
      <c r="H30" s="192"/>
      <c r="I30" s="4">
        <v>22</v>
      </c>
      <c r="J30" s="8">
        <v>0</v>
      </c>
      <c r="K30" s="13">
        <v>0</v>
      </c>
    </row>
    <row r="31" spans="1:11" ht="12.75">
      <c r="A31" s="191" t="s">
        <v>16</v>
      </c>
      <c r="B31" s="192"/>
      <c r="C31" s="192"/>
      <c r="D31" s="192"/>
      <c r="E31" s="192"/>
      <c r="F31" s="192"/>
      <c r="G31" s="192"/>
      <c r="H31" s="192"/>
      <c r="I31" s="4">
        <v>23</v>
      </c>
      <c r="J31" s="8">
        <v>0</v>
      </c>
      <c r="K31" s="13">
        <v>0</v>
      </c>
    </row>
    <row r="32" spans="1:11" ht="12.75">
      <c r="A32" s="197" t="s">
        <v>5</v>
      </c>
      <c r="B32" s="198"/>
      <c r="C32" s="198"/>
      <c r="D32" s="198"/>
      <c r="E32" s="198"/>
      <c r="F32" s="198"/>
      <c r="G32" s="198"/>
      <c r="H32" s="198"/>
      <c r="I32" s="4">
        <v>24</v>
      </c>
      <c r="J32" s="9">
        <f>SUM(J29:J31)</f>
        <v>16012825</v>
      </c>
      <c r="K32" s="12">
        <f>SUM(K29:K31)</f>
        <v>16082804.510239244</v>
      </c>
    </row>
    <row r="33" spans="1:11" ht="12.75">
      <c r="A33" s="197" t="s">
        <v>38</v>
      </c>
      <c r="B33" s="198"/>
      <c r="C33" s="198"/>
      <c r="D33" s="198"/>
      <c r="E33" s="198"/>
      <c r="F33" s="198"/>
      <c r="G33" s="198"/>
      <c r="H33" s="198"/>
      <c r="I33" s="4">
        <v>25</v>
      </c>
      <c r="J33" s="9">
        <f>IF(J28&gt;J32,J28-J32,0)</f>
        <v>0</v>
      </c>
      <c r="K33" s="12">
        <f>IF(K28&gt;K32,K28-K32,0)</f>
        <v>0</v>
      </c>
    </row>
    <row r="34" spans="1:11" ht="12.75">
      <c r="A34" s="197" t="s">
        <v>39</v>
      </c>
      <c r="B34" s="198"/>
      <c r="C34" s="198"/>
      <c r="D34" s="198"/>
      <c r="E34" s="198"/>
      <c r="F34" s="198"/>
      <c r="G34" s="198"/>
      <c r="H34" s="198"/>
      <c r="I34" s="4">
        <v>26</v>
      </c>
      <c r="J34" s="9">
        <f>IF(J32&gt;J28,J32-J28,0)</f>
        <v>16012825</v>
      </c>
      <c r="K34" s="12">
        <f>IF(K32&gt;K28,K32-K28,0)</f>
        <v>16082804.510239244</v>
      </c>
    </row>
    <row r="35" spans="1:11" ht="12.75">
      <c r="A35" s="239" t="s">
        <v>166</v>
      </c>
      <c r="B35" s="240"/>
      <c r="C35" s="240"/>
      <c r="D35" s="240"/>
      <c r="E35" s="240"/>
      <c r="F35" s="240"/>
      <c r="G35" s="240"/>
      <c r="H35" s="240"/>
      <c r="I35" s="241"/>
      <c r="J35" s="241"/>
      <c r="K35" s="242"/>
    </row>
    <row r="36" spans="1:11" ht="12.75">
      <c r="A36" s="191" t="s">
        <v>180</v>
      </c>
      <c r="B36" s="192"/>
      <c r="C36" s="192"/>
      <c r="D36" s="192"/>
      <c r="E36" s="192"/>
      <c r="F36" s="192"/>
      <c r="G36" s="192"/>
      <c r="H36" s="192"/>
      <c r="I36" s="4">
        <v>27</v>
      </c>
      <c r="J36" s="117">
        <v>0</v>
      </c>
      <c r="K36" s="117">
        <v>0</v>
      </c>
    </row>
    <row r="37" spans="1:11" ht="12.75">
      <c r="A37" s="191" t="s">
        <v>29</v>
      </c>
      <c r="B37" s="192"/>
      <c r="C37" s="192"/>
      <c r="D37" s="192"/>
      <c r="E37" s="192"/>
      <c r="F37" s="192"/>
      <c r="G37" s="192"/>
      <c r="H37" s="192"/>
      <c r="I37" s="4">
        <v>28</v>
      </c>
      <c r="J37" s="117">
        <v>21536109</v>
      </c>
      <c r="K37" s="117">
        <v>2917935</v>
      </c>
    </row>
    <row r="38" spans="1:11" ht="12.75">
      <c r="A38" s="191" t="s">
        <v>30</v>
      </c>
      <c r="B38" s="192"/>
      <c r="C38" s="192"/>
      <c r="D38" s="192"/>
      <c r="E38" s="192"/>
      <c r="F38" s="192"/>
      <c r="G38" s="192"/>
      <c r="H38" s="192"/>
      <c r="I38" s="4">
        <v>29</v>
      </c>
      <c r="J38" s="117"/>
      <c r="K38" s="117">
        <v>0</v>
      </c>
    </row>
    <row r="39" spans="1:11" ht="12.75">
      <c r="A39" s="197" t="s">
        <v>70</v>
      </c>
      <c r="B39" s="198"/>
      <c r="C39" s="198"/>
      <c r="D39" s="198"/>
      <c r="E39" s="198"/>
      <c r="F39" s="198"/>
      <c r="G39" s="198"/>
      <c r="H39" s="198"/>
      <c r="I39" s="4">
        <v>30</v>
      </c>
      <c r="J39" s="9">
        <f>SUM(J36:J38)</f>
        <v>21536109</v>
      </c>
      <c r="K39" s="12">
        <f>SUM(K36:K38)</f>
        <v>2917935</v>
      </c>
    </row>
    <row r="40" spans="1:11" ht="12.75">
      <c r="A40" s="191" t="s">
        <v>31</v>
      </c>
      <c r="B40" s="192"/>
      <c r="C40" s="192"/>
      <c r="D40" s="192"/>
      <c r="E40" s="192"/>
      <c r="F40" s="192"/>
      <c r="G40" s="192"/>
      <c r="H40" s="192"/>
      <c r="I40" s="4">
        <v>31</v>
      </c>
      <c r="J40" s="8">
        <v>0</v>
      </c>
      <c r="K40" s="13">
        <v>0</v>
      </c>
    </row>
    <row r="41" spans="1:11" ht="12.75">
      <c r="A41" s="191" t="s">
        <v>32</v>
      </c>
      <c r="B41" s="192"/>
      <c r="C41" s="192"/>
      <c r="D41" s="192"/>
      <c r="E41" s="192"/>
      <c r="F41" s="192"/>
      <c r="G41" s="192"/>
      <c r="H41" s="192"/>
      <c r="I41" s="4">
        <v>32</v>
      </c>
      <c r="J41" s="8">
        <v>0</v>
      </c>
      <c r="K41" s="13">
        <v>0</v>
      </c>
    </row>
    <row r="42" spans="1:11" ht="12.75">
      <c r="A42" s="191" t="s">
        <v>33</v>
      </c>
      <c r="B42" s="192"/>
      <c r="C42" s="192"/>
      <c r="D42" s="192"/>
      <c r="E42" s="192"/>
      <c r="F42" s="192"/>
      <c r="G42" s="192"/>
      <c r="H42" s="192"/>
      <c r="I42" s="4">
        <v>33</v>
      </c>
      <c r="J42" s="8">
        <v>0</v>
      </c>
      <c r="K42" s="13">
        <v>0</v>
      </c>
    </row>
    <row r="43" spans="1:11" ht="12.75">
      <c r="A43" s="191" t="s">
        <v>34</v>
      </c>
      <c r="B43" s="192"/>
      <c r="C43" s="192"/>
      <c r="D43" s="192"/>
      <c r="E43" s="192"/>
      <c r="F43" s="192"/>
      <c r="G43" s="192"/>
      <c r="H43" s="192"/>
      <c r="I43" s="4">
        <v>34</v>
      </c>
      <c r="J43" s="8">
        <v>0</v>
      </c>
      <c r="K43" s="13">
        <v>0</v>
      </c>
    </row>
    <row r="44" spans="1:11" ht="12.75">
      <c r="A44" s="191" t="s">
        <v>35</v>
      </c>
      <c r="B44" s="192"/>
      <c r="C44" s="192"/>
      <c r="D44" s="192"/>
      <c r="E44" s="192"/>
      <c r="F44" s="192"/>
      <c r="G44" s="192"/>
      <c r="H44" s="192"/>
      <c r="I44" s="4">
        <v>35</v>
      </c>
      <c r="J44" s="8">
        <v>12288</v>
      </c>
      <c r="K44" s="13">
        <v>2278</v>
      </c>
    </row>
    <row r="45" spans="1:11" ht="12.75">
      <c r="A45" s="197" t="s">
        <v>71</v>
      </c>
      <c r="B45" s="198"/>
      <c r="C45" s="198"/>
      <c r="D45" s="198"/>
      <c r="E45" s="198"/>
      <c r="F45" s="198"/>
      <c r="G45" s="198"/>
      <c r="H45" s="198"/>
      <c r="I45" s="4">
        <v>36</v>
      </c>
      <c r="J45" s="9">
        <f>SUM(J40:J44)</f>
        <v>12288</v>
      </c>
      <c r="K45" s="12">
        <f>SUM(K40:K44)</f>
        <v>2278</v>
      </c>
    </row>
    <row r="46" spans="1:11" ht="12.75">
      <c r="A46" s="197" t="s">
        <v>17</v>
      </c>
      <c r="B46" s="198"/>
      <c r="C46" s="198"/>
      <c r="D46" s="198"/>
      <c r="E46" s="198"/>
      <c r="F46" s="198"/>
      <c r="G46" s="198"/>
      <c r="H46" s="198"/>
      <c r="I46" s="4">
        <v>37</v>
      </c>
      <c r="J46" s="9">
        <f>IF(J39&gt;J45,J39-J45,0)</f>
        <v>21523821</v>
      </c>
      <c r="K46" s="12">
        <f>IF(K39&gt;K45,K39-K45,0)</f>
        <v>2915657</v>
      </c>
    </row>
    <row r="47" spans="1:11" ht="12.75">
      <c r="A47" s="197" t="s">
        <v>18</v>
      </c>
      <c r="B47" s="198"/>
      <c r="C47" s="198"/>
      <c r="D47" s="198"/>
      <c r="E47" s="198"/>
      <c r="F47" s="198"/>
      <c r="G47" s="198"/>
      <c r="H47" s="198"/>
      <c r="I47" s="4">
        <v>38</v>
      </c>
      <c r="J47" s="9">
        <f>IF(J45&gt;J39,J45-J39,0)</f>
        <v>0</v>
      </c>
      <c r="K47" s="12">
        <f>IF(K45&gt;K39,K45-K39,0)</f>
        <v>0</v>
      </c>
    </row>
    <row r="48" spans="1:11" ht="12.75">
      <c r="A48" s="191" t="s">
        <v>72</v>
      </c>
      <c r="B48" s="192"/>
      <c r="C48" s="192"/>
      <c r="D48" s="192"/>
      <c r="E48" s="192"/>
      <c r="F48" s="192"/>
      <c r="G48" s="192"/>
      <c r="H48" s="192"/>
      <c r="I48" s="4">
        <v>39</v>
      </c>
      <c r="J48" s="9">
        <f>IF(J20-J21+J33-J34+J46-J47&gt;0,J20-J21+J33-J34+J46-J47,0)</f>
        <v>0</v>
      </c>
      <c r="K48" s="12">
        <f>IF(K20-K21+K33-K34+K46-K47&gt;0,K20-K21+K33-K34+K46-K47,0)</f>
        <v>0</v>
      </c>
    </row>
    <row r="49" spans="1:11" ht="12.75">
      <c r="A49" s="191" t="s">
        <v>73</v>
      </c>
      <c r="B49" s="192"/>
      <c r="C49" s="192"/>
      <c r="D49" s="192"/>
      <c r="E49" s="192"/>
      <c r="F49" s="192"/>
      <c r="G49" s="192"/>
      <c r="H49" s="192"/>
      <c r="I49" s="4">
        <v>40</v>
      </c>
      <c r="J49" s="9">
        <f>IF(J21-J20+J34-J33+J47-J46&gt;0,J21-J20+J34-J33+J47-J46,0)</f>
        <v>3393167</v>
      </c>
      <c r="K49" s="12">
        <f>IF(K21-K20+K34-K33+K47-K46&gt;0,K21-K20+K34-K33+K47-K46,0)</f>
        <v>1686886.9999999925</v>
      </c>
    </row>
    <row r="50" spans="1:11" ht="12.75">
      <c r="A50" s="191" t="s">
        <v>167</v>
      </c>
      <c r="B50" s="192"/>
      <c r="C50" s="192"/>
      <c r="D50" s="192"/>
      <c r="E50" s="192"/>
      <c r="F50" s="192"/>
      <c r="G50" s="192"/>
      <c r="H50" s="192"/>
      <c r="I50" s="4">
        <v>41</v>
      </c>
      <c r="J50" s="8">
        <v>8999850</v>
      </c>
      <c r="K50" s="13">
        <v>5606683</v>
      </c>
    </row>
    <row r="51" spans="1:11" ht="12.75">
      <c r="A51" s="191" t="s">
        <v>182</v>
      </c>
      <c r="B51" s="192"/>
      <c r="C51" s="192"/>
      <c r="D51" s="192"/>
      <c r="E51" s="192"/>
      <c r="F51" s="192"/>
      <c r="G51" s="192"/>
      <c r="H51" s="192"/>
      <c r="I51" s="4">
        <v>42</v>
      </c>
      <c r="J51" s="8"/>
      <c r="K51" s="13"/>
    </row>
    <row r="52" spans="1:11" ht="12.75">
      <c r="A52" s="191" t="s">
        <v>183</v>
      </c>
      <c r="B52" s="192"/>
      <c r="C52" s="192"/>
      <c r="D52" s="192"/>
      <c r="E52" s="192"/>
      <c r="F52" s="192"/>
      <c r="G52" s="192"/>
      <c r="H52" s="192"/>
      <c r="I52" s="4">
        <v>43</v>
      </c>
      <c r="J52" s="8">
        <v>3393167</v>
      </c>
      <c r="K52" s="13">
        <v>1686886.9999999925</v>
      </c>
    </row>
    <row r="53" spans="1:11" ht="12.75">
      <c r="A53" s="194" t="s">
        <v>184</v>
      </c>
      <c r="B53" s="195"/>
      <c r="C53" s="195"/>
      <c r="D53" s="195"/>
      <c r="E53" s="195"/>
      <c r="F53" s="195"/>
      <c r="G53" s="195"/>
      <c r="H53" s="195"/>
      <c r="I53" s="7">
        <v>44</v>
      </c>
      <c r="J53" s="10">
        <f>J50+J51-J52</f>
        <v>5606683</v>
      </c>
      <c r="K53" s="18">
        <f>K50+K51-K52</f>
        <v>3919796.0000000075</v>
      </c>
    </row>
  </sheetData>
  <sheetProtection/>
  <mergeCells count="52">
    <mergeCell ref="A11:H11"/>
    <mergeCell ref="A12:H12"/>
    <mergeCell ref="A1:J1"/>
    <mergeCell ref="A2:J2"/>
    <mergeCell ref="A4:K4"/>
    <mergeCell ref="A5:H5"/>
    <mergeCell ref="A6:H6"/>
    <mergeCell ref="A7:K7"/>
    <mergeCell ref="A8:H8"/>
    <mergeCell ref="A9:H9"/>
    <mergeCell ref="A10:H10"/>
    <mergeCell ref="A27:H27"/>
    <mergeCell ref="A28:H28"/>
    <mergeCell ref="A13:H13"/>
    <mergeCell ref="A14:H14"/>
    <mergeCell ref="A15:H15"/>
    <mergeCell ref="A16:H16"/>
    <mergeCell ref="A17:H17"/>
    <mergeCell ref="A18:H18"/>
    <mergeCell ref="A19:H19"/>
    <mergeCell ref="A20:H20"/>
    <mergeCell ref="A21:H21"/>
    <mergeCell ref="A22:K22"/>
    <mergeCell ref="A23:H23"/>
    <mergeCell ref="A24:H24"/>
    <mergeCell ref="A25:H25"/>
    <mergeCell ref="A26:H26"/>
    <mergeCell ref="A43:H43"/>
    <mergeCell ref="A44:H44"/>
    <mergeCell ref="A29:H29"/>
    <mergeCell ref="A30:H30"/>
    <mergeCell ref="A31:H31"/>
    <mergeCell ref="A32:H32"/>
    <mergeCell ref="A33:H33"/>
    <mergeCell ref="A34:H34"/>
    <mergeCell ref="A48:H48"/>
    <mergeCell ref="A35:K35"/>
    <mergeCell ref="A36:H36"/>
    <mergeCell ref="A37:H37"/>
    <mergeCell ref="A38:H38"/>
    <mergeCell ref="A39:H39"/>
    <mergeCell ref="A40:H40"/>
    <mergeCell ref="A53:H53"/>
    <mergeCell ref="A49:H49"/>
    <mergeCell ref="A50:H50"/>
    <mergeCell ref="A51:H51"/>
    <mergeCell ref="A52:H52"/>
    <mergeCell ref="A41:H41"/>
    <mergeCell ref="A42:H42"/>
    <mergeCell ref="A45:H45"/>
    <mergeCell ref="A46:H46"/>
    <mergeCell ref="A47:H47"/>
  </mergeCells>
  <dataValidations count="2">
    <dataValidation type="whole" operator="notEqual" allowBlank="1" showInputMessage="1" showErrorMessage="1" errorTitle="Pogrešan unos" error="Mogu se unijeti samo cjelobrojne vrijednosti." sqref="J50:K52 J40:K44 J8:K13 J29:K31 J23:K27 J15:K18">
      <formula1>9999999998</formula1>
    </dataValidation>
    <dataValidation type="whole" operator="greaterThanOrEqual" allowBlank="1" showInputMessage="1" showErrorMessage="1" errorTitle="Pogrešan unos" error="Mogu se unijeti samo cjelobrojne pozitivne vrijednosti." sqref="J32:K34 J53:K53 J45:K49 J39:K39 J28:K28 J14:K14 J19:K21">
      <formula1>0</formula1>
    </dataValidation>
  </dataValidations>
  <printOptions/>
  <pageMargins left="0.75" right="0.75" top="1" bottom="1" header="0.5" footer="0.5"/>
  <pageSetup horizontalDpi="600" verticalDpi="600" orientation="portrait" paperSize="9" scale="87" r:id="rId1"/>
</worksheet>
</file>

<file path=xl/worksheets/sheet5.xml><?xml version="1.0" encoding="utf-8"?>
<worksheet xmlns="http://schemas.openxmlformats.org/spreadsheetml/2006/main" xmlns:r="http://schemas.openxmlformats.org/officeDocument/2006/relationships">
  <dimension ref="A1:K55"/>
  <sheetViews>
    <sheetView view="pageBreakPreview" zoomScale="110" zoomScaleSheetLayoutView="110" zoomScalePageLayoutView="0" workbookViewId="0" topLeftCell="A1">
      <selection activeCell="A1" sqref="A1:J1"/>
    </sheetView>
  </sheetViews>
  <sheetFormatPr defaultColWidth="9.140625" defaultRowHeight="12.75"/>
  <sheetData>
    <row r="1" spans="1:11" ht="12.75">
      <c r="A1" s="243" t="s">
        <v>205</v>
      </c>
      <c r="B1" s="244"/>
      <c r="C1" s="244"/>
      <c r="D1" s="244"/>
      <c r="E1" s="244"/>
      <c r="F1" s="244"/>
      <c r="G1" s="244"/>
      <c r="H1" s="244"/>
      <c r="I1" s="244"/>
      <c r="J1" s="245"/>
      <c r="K1" s="258"/>
    </row>
    <row r="2" spans="1:11" ht="12.75">
      <c r="A2" s="247" t="s">
        <v>6</v>
      </c>
      <c r="B2" s="248"/>
      <c r="C2" s="248"/>
      <c r="D2" s="248"/>
      <c r="E2" s="248"/>
      <c r="F2" s="248"/>
      <c r="G2" s="248"/>
      <c r="H2" s="248"/>
      <c r="I2" s="248"/>
      <c r="J2" s="245"/>
      <c r="K2" s="246"/>
    </row>
    <row r="3" spans="1:11" ht="12.75">
      <c r="A3" s="16"/>
      <c r="B3" s="17"/>
      <c r="C3" s="17"/>
      <c r="D3" s="17"/>
      <c r="E3" s="17"/>
      <c r="F3" s="17"/>
      <c r="G3" s="17"/>
      <c r="H3" s="17"/>
      <c r="I3" s="17"/>
      <c r="J3" s="19"/>
      <c r="K3" s="3"/>
    </row>
    <row r="4" spans="1:11" ht="12.75">
      <c r="A4" s="249" t="s">
        <v>7</v>
      </c>
      <c r="B4" s="250"/>
      <c r="C4" s="250"/>
      <c r="D4" s="250"/>
      <c r="E4" s="250"/>
      <c r="F4" s="250"/>
      <c r="G4" s="250"/>
      <c r="H4" s="250"/>
      <c r="I4" s="250"/>
      <c r="J4" s="250"/>
      <c r="K4" s="251"/>
    </row>
    <row r="5" spans="1:11" ht="24" thickBot="1">
      <c r="A5" s="252" t="s">
        <v>61</v>
      </c>
      <c r="B5" s="252"/>
      <c r="C5" s="252"/>
      <c r="D5" s="252"/>
      <c r="E5" s="252"/>
      <c r="F5" s="252"/>
      <c r="G5" s="252"/>
      <c r="H5" s="252"/>
      <c r="I5" s="87" t="s">
        <v>290</v>
      </c>
      <c r="J5" s="88" t="s">
        <v>156</v>
      </c>
      <c r="K5" s="88" t="s">
        <v>157</v>
      </c>
    </row>
    <row r="6" spans="1:11" ht="12.75">
      <c r="A6" s="253">
        <v>1</v>
      </c>
      <c r="B6" s="253"/>
      <c r="C6" s="253"/>
      <c r="D6" s="253"/>
      <c r="E6" s="253"/>
      <c r="F6" s="253"/>
      <c r="G6" s="253"/>
      <c r="H6" s="253"/>
      <c r="I6" s="89">
        <v>2</v>
      </c>
      <c r="J6" s="90" t="s">
        <v>294</v>
      </c>
      <c r="K6" s="90" t="s">
        <v>295</v>
      </c>
    </row>
    <row r="7" spans="1:11" ht="12.75">
      <c r="A7" s="239" t="s">
        <v>162</v>
      </c>
      <c r="B7" s="240"/>
      <c r="C7" s="240"/>
      <c r="D7" s="240"/>
      <c r="E7" s="240"/>
      <c r="F7" s="240"/>
      <c r="G7" s="240"/>
      <c r="H7" s="240"/>
      <c r="I7" s="241"/>
      <c r="J7" s="241"/>
      <c r="K7" s="242"/>
    </row>
    <row r="8" spans="1:11" ht="12.75">
      <c r="A8" s="191" t="s">
        <v>207</v>
      </c>
      <c r="B8" s="192"/>
      <c r="C8" s="192"/>
      <c r="D8" s="192"/>
      <c r="E8" s="192"/>
      <c r="F8" s="192"/>
      <c r="G8" s="192"/>
      <c r="H8" s="192"/>
      <c r="I8" s="4">
        <v>1</v>
      </c>
      <c r="J8" s="8"/>
      <c r="K8" s="13"/>
    </row>
    <row r="9" spans="1:11" ht="12.75">
      <c r="A9" s="191" t="s">
        <v>125</v>
      </c>
      <c r="B9" s="192"/>
      <c r="C9" s="192"/>
      <c r="D9" s="192"/>
      <c r="E9" s="192"/>
      <c r="F9" s="192"/>
      <c r="G9" s="192"/>
      <c r="H9" s="192"/>
      <c r="I9" s="4">
        <v>2</v>
      </c>
      <c r="J9" s="8"/>
      <c r="K9" s="13"/>
    </row>
    <row r="10" spans="1:11" ht="12.75">
      <c r="A10" s="191" t="s">
        <v>126</v>
      </c>
      <c r="B10" s="192"/>
      <c r="C10" s="192"/>
      <c r="D10" s="192"/>
      <c r="E10" s="192"/>
      <c r="F10" s="192"/>
      <c r="G10" s="192"/>
      <c r="H10" s="192"/>
      <c r="I10" s="4">
        <v>3</v>
      </c>
      <c r="J10" s="8"/>
      <c r="K10" s="13"/>
    </row>
    <row r="11" spans="1:11" ht="12.75">
      <c r="A11" s="191" t="s">
        <v>127</v>
      </c>
      <c r="B11" s="192"/>
      <c r="C11" s="192"/>
      <c r="D11" s="192"/>
      <c r="E11" s="192"/>
      <c r="F11" s="192"/>
      <c r="G11" s="192"/>
      <c r="H11" s="192"/>
      <c r="I11" s="4">
        <v>4</v>
      </c>
      <c r="J11" s="8"/>
      <c r="K11" s="13"/>
    </row>
    <row r="12" spans="1:11" ht="12.75">
      <c r="A12" s="191" t="s">
        <v>128</v>
      </c>
      <c r="B12" s="192"/>
      <c r="C12" s="192"/>
      <c r="D12" s="192"/>
      <c r="E12" s="192"/>
      <c r="F12" s="192"/>
      <c r="G12" s="192"/>
      <c r="H12" s="192"/>
      <c r="I12" s="4">
        <v>5</v>
      </c>
      <c r="J12" s="8"/>
      <c r="K12" s="13"/>
    </row>
    <row r="13" spans="1:11" ht="12.75">
      <c r="A13" s="197" t="s">
        <v>206</v>
      </c>
      <c r="B13" s="198"/>
      <c r="C13" s="198"/>
      <c r="D13" s="198"/>
      <c r="E13" s="198"/>
      <c r="F13" s="198"/>
      <c r="G13" s="198"/>
      <c r="H13" s="198"/>
      <c r="I13" s="4">
        <v>6</v>
      </c>
      <c r="J13" s="9">
        <f>SUM(J8:J12)</f>
        <v>0</v>
      </c>
      <c r="K13" s="12">
        <f>SUM(K8:K12)</f>
        <v>0</v>
      </c>
    </row>
    <row r="14" spans="1:11" ht="12.75">
      <c r="A14" s="191" t="s">
        <v>129</v>
      </c>
      <c r="B14" s="192"/>
      <c r="C14" s="192"/>
      <c r="D14" s="192"/>
      <c r="E14" s="192"/>
      <c r="F14" s="192"/>
      <c r="G14" s="192"/>
      <c r="H14" s="192"/>
      <c r="I14" s="4">
        <v>7</v>
      </c>
      <c r="J14" s="8"/>
      <c r="K14" s="13"/>
    </row>
    <row r="15" spans="1:11" ht="12.75">
      <c r="A15" s="191" t="s">
        <v>130</v>
      </c>
      <c r="B15" s="192"/>
      <c r="C15" s="192"/>
      <c r="D15" s="192"/>
      <c r="E15" s="192"/>
      <c r="F15" s="192"/>
      <c r="G15" s="192"/>
      <c r="H15" s="192"/>
      <c r="I15" s="4">
        <v>8</v>
      </c>
      <c r="J15" s="8"/>
      <c r="K15" s="13"/>
    </row>
    <row r="16" spans="1:11" ht="12.75">
      <c r="A16" s="191" t="s">
        <v>131</v>
      </c>
      <c r="B16" s="192"/>
      <c r="C16" s="192"/>
      <c r="D16" s="192"/>
      <c r="E16" s="192"/>
      <c r="F16" s="192"/>
      <c r="G16" s="192"/>
      <c r="H16" s="192"/>
      <c r="I16" s="4">
        <v>9</v>
      </c>
      <c r="J16" s="8"/>
      <c r="K16" s="13"/>
    </row>
    <row r="17" spans="1:11" ht="12.75">
      <c r="A17" s="191" t="s">
        <v>132</v>
      </c>
      <c r="B17" s="192"/>
      <c r="C17" s="192"/>
      <c r="D17" s="192"/>
      <c r="E17" s="192"/>
      <c r="F17" s="192"/>
      <c r="G17" s="192"/>
      <c r="H17" s="192"/>
      <c r="I17" s="4">
        <v>10</v>
      </c>
      <c r="J17" s="8"/>
      <c r="K17" s="13"/>
    </row>
    <row r="18" spans="1:11" ht="12.75">
      <c r="A18" s="191" t="s">
        <v>133</v>
      </c>
      <c r="B18" s="192"/>
      <c r="C18" s="192"/>
      <c r="D18" s="192"/>
      <c r="E18" s="192"/>
      <c r="F18" s="192"/>
      <c r="G18" s="192"/>
      <c r="H18" s="192"/>
      <c r="I18" s="4">
        <v>11</v>
      </c>
      <c r="J18" s="8"/>
      <c r="K18" s="13"/>
    </row>
    <row r="19" spans="1:11" ht="12.75">
      <c r="A19" s="191" t="s">
        <v>134</v>
      </c>
      <c r="B19" s="192"/>
      <c r="C19" s="192"/>
      <c r="D19" s="192"/>
      <c r="E19" s="192"/>
      <c r="F19" s="192"/>
      <c r="G19" s="192"/>
      <c r="H19" s="192"/>
      <c r="I19" s="4">
        <v>12</v>
      </c>
      <c r="J19" s="8"/>
      <c r="K19" s="13"/>
    </row>
    <row r="20" spans="1:11" ht="12.75">
      <c r="A20" s="197" t="s">
        <v>47</v>
      </c>
      <c r="B20" s="198"/>
      <c r="C20" s="198"/>
      <c r="D20" s="198"/>
      <c r="E20" s="198"/>
      <c r="F20" s="198"/>
      <c r="G20" s="198"/>
      <c r="H20" s="198"/>
      <c r="I20" s="4">
        <v>13</v>
      </c>
      <c r="J20" s="9">
        <f>SUM(J14:J19)</f>
        <v>0</v>
      </c>
      <c r="K20" s="12">
        <f>SUM(K14:K19)</f>
        <v>0</v>
      </c>
    </row>
    <row r="21" spans="1:11" ht="12.75">
      <c r="A21" s="197" t="s">
        <v>111</v>
      </c>
      <c r="B21" s="254"/>
      <c r="C21" s="254"/>
      <c r="D21" s="254"/>
      <c r="E21" s="254"/>
      <c r="F21" s="254"/>
      <c r="G21" s="254"/>
      <c r="H21" s="255"/>
      <c r="I21" s="4">
        <v>14</v>
      </c>
      <c r="J21" s="9">
        <f>IF(J13&gt;J20,J13-J20,0)</f>
        <v>0</v>
      </c>
      <c r="K21" s="12">
        <f>IF(K13&gt;K20,K13-K20,0)</f>
        <v>0</v>
      </c>
    </row>
    <row r="22" spans="1:11" ht="12.75">
      <c r="A22" s="203" t="s">
        <v>112</v>
      </c>
      <c r="B22" s="256"/>
      <c r="C22" s="256"/>
      <c r="D22" s="256"/>
      <c r="E22" s="256"/>
      <c r="F22" s="256"/>
      <c r="G22" s="256"/>
      <c r="H22" s="257"/>
      <c r="I22" s="4">
        <v>15</v>
      </c>
      <c r="J22" s="9">
        <f>IF(J20&gt;J13,J20-J13,0)</f>
        <v>0</v>
      </c>
      <c r="K22" s="12">
        <f>IF(K20&gt;K13,K20-K13,0)</f>
        <v>0</v>
      </c>
    </row>
    <row r="23" spans="1:11" ht="12.75">
      <c r="A23" s="239" t="s">
        <v>165</v>
      </c>
      <c r="B23" s="240"/>
      <c r="C23" s="240"/>
      <c r="D23" s="240"/>
      <c r="E23" s="240"/>
      <c r="F23" s="240"/>
      <c r="G23" s="240"/>
      <c r="H23" s="240"/>
      <c r="I23" s="241"/>
      <c r="J23" s="241"/>
      <c r="K23" s="242"/>
    </row>
    <row r="24" spans="1:11" ht="12.75">
      <c r="A24" s="191" t="s">
        <v>171</v>
      </c>
      <c r="B24" s="192"/>
      <c r="C24" s="192"/>
      <c r="D24" s="192"/>
      <c r="E24" s="192"/>
      <c r="F24" s="192"/>
      <c r="G24" s="192"/>
      <c r="H24" s="192"/>
      <c r="I24" s="4">
        <v>16</v>
      </c>
      <c r="J24" s="8"/>
      <c r="K24" s="13"/>
    </row>
    <row r="25" spans="1:11" ht="12.75">
      <c r="A25" s="191" t="s">
        <v>172</v>
      </c>
      <c r="B25" s="192"/>
      <c r="C25" s="192"/>
      <c r="D25" s="192"/>
      <c r="E25" s="192"/>
      <c r="F25" s="192"/>
      <c r="G25" s="192"/>
      <c r="H25" s="192"/>
      <c r="I25" s="4">
        <v>17</v>
      </c>
      <c r="J25" s="8"/>
      <c r="K25" s="13"/>
    </row>
    <row r="26" spans="1:11" ht="12.75">
      <c r="A26" s="191" t="s">
        <v>48</v>
      </c>
      <c r="B26" s="192"/>
      <c r="C26" s="192"/>
      <c r="D26" s="192"/>
      <c r="E26" s="192"/>
      <c r="F26" s="192"/>
      <c r="G26" s="192"/>
      <c r="H26" s="192"/>
      <c r="I26" s="4">
        <v>18</v>
      </c>
      <c r="J26" s="8"/>
      <c r="K26" s="13"/>
    </row>
    <row r="27" spans="1:11" ht="12.75">
      <c r="A27" s="191" t="s">
        <v>49</v>
      </c>
      <c r="B27" s="192"/>
      <c r="C27" s="192"/>
      <c r="D27" s="192"/>
      <c r="E27" s="192"/>
      <c r="F27" s="192"/>
      <c r="G27" s="192"/>
      <c r="H27" s="192"/>
      <c r="I27" s="4">
        <v>19</v>
      </c>
      <c r="J27" s="8"/>
      <c r="K27" s="13"/>
    </row>
    <row r="28" spans="1:11" ht="12.75">
      <c r="A28" s="191" t="s">
        <v>173</v>
      </c>
      <c r="B28" s="192"/>
      <c r="C28" s="192"/>
      <c r="D28" s="192"/>
      <c r="E28" s="192"/>
      <c r="F28" s="192"/>
      <c r="G28" s="192"/>
      <c r="H28" s="192"/>
      <c r="I28" s="4">
        <v>20</v>
      </c>
      <c r="J28" s="8"/>
      <c r="K28" s="13"/>
    </row>
    <row r="29" spans="1:11" ht="12.75">
      <c r="A29" s="197" t="s">
        <v>119</v>
      </c>
      <c r="B29" s="198"/>
      <c r="C29" s="198"/>
      <c r="D29" s="198"/>
      <c r="E29" s="198"/>
      <c r="F29" s="198"/>
      <c r="G29" s="198"/>
      <c r="H29" s="198"/>
      <c r="I29" s="4">
        <v>21</v>
      </c>
      <c r="J29" s="9">
        <f>SUM(J24:J28)</f>
        <v>0</v>
      </c>
      <c r="K29" s="12">
        <f>SUM(K24:K28)</f>
        <v>0</v>
      </c>
    </row>
    <row r="30" spans="1:11" ht="12.75">
      <c r="A30" s="191" t="s">
        <v>2</v>
      </c>
      <c r="B30" s="192"/>
      <c r="C30" s="192"/>
      <c r="D30" s="192"/>
      <c r="E30" s="192"/>
      <c r="F30" s="192"/>
      <c r="G30" s="192"/>
      <c r="H30" s="192"/>
      <c r="I30" s="4">
        <v>22</v>
      </c>
      <c r="J30" s="8"/>
      <c r="K30" s="13"/>
    </row>
    <row r="31" spans="1:11" ht="12.75">
      <c r="A31" s="191" t="s">
        <v>3</v>
      </c>
      <c r="B31" s="192"/>
      <c r="C31" s="192"/>
      <c r="D31" s="192"/>
      <c r="E31" s="192"/>
      <c r="F31" s="192"/>
      <c r="G31" s="192"/>
      <c r="H31" s="192"/>
      <c r="I31" s="4">
        <v>23</v>
      </c>
      <c r="J31" s="8"/>
      <c r="K31" s="13"/>
    </row>
    <row r="32" spans="1:11" ht="12.75">
      <c r="A32" s="191" t="s">
        <v>4</v>
      </c>
      <c r="B32" s="192"/>
      <c r="C32" s="192"/>
      <c r="D32" s="192"/>
      <c r="E32" s="192"/>
      <c r="F32" s="192"/>
      <c r="G32" s="192"/>
      <c r="H32" s="192"/>
      <c r="I32" s="4">
        <v>24</v>
      </c>
      <c r="J32" s="8"/>
      <c r="K32" s="13"/>
    </row>
    <row r="33" spans="1:11" ht="12.75">
      <c r="A33" s="197" t="s">
        <v>50</v>
      </c>
      <c r="B33" s="198"/>
      <c r="C33" s="198"/>
      <c r="D33" s="198"/>
      <c r="E33" s="198"/>
      <c r="F33" s="198"/>
      <c r="G33" s="198"/>
      <c r="H33" s="198"/>
      <c r="I33" s="4">
        <v>25</v>
      </c>
      <c r="J33" s="9">
        <f>SUM(J30:J32)</f>
        <v>0</v>
      </c>
      <c r="K33" s="12">
        <f>SUM(K30:K32)</f>
        <v>0</v>
      </c>
    </row>
    <row r="34" spans="1:11" ht="12.75">
      <c r="A34" s="197" t="s">
        <v>113</v>
      </c>
      <c r="B34" s="198"/>
      <c r="C34" s="198"/>
      <c r="D34" s="198"/>
      <c r="E34" s="198"/>
      <c r="F34" s="198"/>
      <c r="G34" s="198"/>
      <c r="H34" s="198"/>
      <c r="I34" s="4">
        <v>26</v>
      </c>
      <c r="J34" s="9">
        <f>IF(J29&gt;J33,J29-J33,0)</f>
        <v>0</v>
      </c>
      <c r="K34" s="12">
        <f>IF(K29&gt;K33,K29-K33,0)</f>
        <v>0</v>
      </c>
    </row>
    <row r="35" spans="1:11" ht="12.75">
      <c r="A35" s="197" t="s">
        <v>114</v>
      </c>
      <c r="B35" s="198"/>
      <c r="C35" s="198"/>
      <c r="D35" s="198"/>
      <c r="E35" s="198"/>
      <c r="F35" s="198"/>
      <c r="G35" s="198"/>
      <c r="H35" s="198"/>
      <c r="I35" s="4">
        <v>27</v>
      </c>
      <c r="J35" s="9">
        <f>IF(J33&gt;J29,J33-J29,0)</f>
        <v>0</v>
      </c>
      <c r="K35" s="12">
        <f>IF(K33&gt;K29,K33-K29,0)</f>
        <v>0</v>
      </c>
    </row>
    <row r="36" spans="1:11" ht="12.75">
      <c r="A36" s="239" t="s">
        <v>166</v>
      </c>
      <c r="B36" s="240"/>
      <c r="C36" s="240"/>
      <c r="D36" s="240"/>
      <c r="E36" s="240"/>
      <c r="F36" s="240"/>
      <c r="G36" s="240"/>
      <c r="H36" s="240"/>
      <c r="I36" s="241">
        <v>0</v>
      </c>
      <c r="J36" s="241"/>
      <c r="K36" s="242"/>
    </row>
    <row r="37" spans="1:11" ht="12.75">
      <c r="A37" s="191" t="s">
        <v>180</v>
      </c>
      <c r="B37" s="192"/>
      <c r="C37" s="192"/>
      <c r="D37" s="192"/>
      <c r="E37" s="192"/>
      <c r="F37" s="192"/>
      <c r="G37" s="192"/>
      <c r="H37" s="192"/>
      <c r="I37" s="4">
        <v>28</v>
      </c>
      <c r="J37" s="8"/>
      <c r="K37" s="13"/>
    </row>
    <row r="38" spans="1:11" ht="12.75">
      <c r="A38" s="191" t="s">
        <v>29</v>
      </c>
      <c r="B38" s="192"/>
      <c r="C38" s="192"/>
      <c r="D38" s="192"/>
      <c r="E38" s="192"/>
      <c r="F38" s="192"/>
      <c r="G38" s="192"/>
      <c r="H38" s="192"/>
      <c r="I38" s="4">
        <v>29</v>
      </c>
      <c r="J38" s="8"/>
      <c r="K38" s="13"/>
    </row>
    <row r="39" spans="1:11" ht="12.75">
      <c r="A39" s="191" t="s">
        <v>30</v>
      </c>
      <c r="B39" s="192"/>
      <c r="C39" s="192"/>
      <c r="D39" s="192"/>
      <c r="E39" s="192"/>
      <c r="F39" s="192"/>
      <c r="G39" s="192"/>
      <c r="H39" s="192"/>
      <c r="I39" s="4">
        <v>30</v>
      </c>
      <c r="J39" s="8"/>
      <c r="K39" s="13"/>
    </row>
    <row r="40" spans="1:11" ht="12.75">
      <c r="A40" s="197" t="s">
        <v>51</v>
      </c>
      <c r="B40" s="198"/>
      <c r="C40" s="198"/>
      <c r="D40" s="198"/>
      <c r="E40" s="198"/>
      <c r="F40" s="198"/>
      <c r="G40" s="198"/>
      <c r="H40" s="198"/>
      <c r="I40" s="4">
        <v>31</v>
      </c>
      <c r="J40" s="9">
        <f>SUM(J37:J39)</f>
        <v>0</v>
      </c>
      <c r="K40" s="12">
        <f>SUM(K37:K39)</f>
        <v>0</v>
      </c>
    </row>
    <row r="41" spans="1:11" ht="12.75">
      <c r="A41" s="191" t="s">
        <v>31</v>
      </c>
      <c r="B41" s="192"/>
      <c r="C41" s="192"/>
      <c r="D41" s="192"/>
      <c r="E41" s="192"/>
      <c r="F41" s="192"/>
      <c r="G41" s="192"/>
      <c r="H41" s="192"/>
      <c r="I41" s="4">
        <v>32</v>
      </c>
      <c r="J41" s="8"/>
      <c r="K41" s="13"/>
    </row>
    <row r="42" spans="1:11" ht="12.75">
      <c r="A42" s="191" t="s">
        <v>32</v>
      </c>
      <c r="B42" s="192"/>
      <c r="C42" s="192"/>
      <c r="D42" s="192"/>
      <c r="E42" s="192"/>
      <c r="F42" s="192"/>
      <c r="G42" s="192"/>
      <c r="H42" s="192"/>
      <c r="I42" s="4">
        <v>33</v>
      </c>
      <c r="J42" s="8"/>
      <c r="K42" s="13"/>
    </row>
    <row r="43" spans="1:11" ht="12.75">
      <c r="A43" s="191" t="s">
        <v>33</v>
      </c>
      <c r="B43" s="192"/>
      <c r="C43" s="192"/>
      <c r="D43" s="192"/>
      <c r="E43" s="192"/>
      <c r="F43" s="192"/>
      <c r="G43" s="192"/>
      <c r="H43" s="192"/>
      <c r="I43" s="4">
        <v>34</v>
      </c>
      <c r="J43" s="8"/>
      <c r="K43" s="13"/>
    </row>
    <row r="44" spans="1:11" ht="12.75">
      <c r="A44" s="191" t="s">
        <v>34</v>
      </c>
      <c r="B44" s="192"/>
      <c r="C44" s="192"/>
      <c r="D44" s="192"/>
      <c r="E44" s="192"/>
      <c r="F44" s="192"/>
      <c r="G44" s="192"/>
      <c r="H44" s="192"/>
      <c r="I44" s="4">
        <v>35</v>
      </c>
      <c r="J44" s="8"/>
      <c r="K44" s="13"/>
    </row>
    <row r="45" spans="1:11" ht="12.75">
      <c r="A45" s="191" t="s">
        <v>35</v>
      </c>
      <c r="B45" s="192"/>
      <c r="C45" s="192"/>
      <c r="D45" s="192"/>
      <c r="E45" s="192"/>
      <c r="F45" s="192"/>
      <c r="G45" s="192"/>
      <c r="H45" s="192"/>
      <c r="I45" s="4">
        <v>36</v>
      </c>
      <c r="J45" s="8"/>
      <c r="K45" s="13"/>
    </row>
    <row r="46" spans="1:11" ht="12.75">
      <c r="A46" s="197" t="s">
        <v>154</v>
      </c>
      <c r="B46" s="198"/>
      <c r="C46" s="198"/>
      <c r="D46" s="198"/>
      <c r="E46" s="198"/>
      <c r="F46" s="198"/>
      <c r="G46" s="198"/>
      <c r="H46" s="198"/>
      <c r="I46" s="4">
        <v>37</v>
      </c>
      <c r="J46" s="9">
        <f>SUM(J41:J45)</f>
        <v>0</v>
      </c>
      <c r="K46" s="12">
        <f>SUM(K41:K45)</f>
        <v>0</v>
      </c>
    </row>
    <row r="47" spans="1:11" ht="12.75">
      <c r="A47" s="197" t="s">
        <v>168</v>
      </c>
      <c r="B47" s="198"/>
      <c r="C47" s="198"/>
      <c r="D47" s="198"/>
      <c r="E47" s="198"/>
      <c r="F47" s="198"/>
      <c r="G47" s="198"/>
      <c r="H47" s="198"/>
      <c r="I47" s="4">
        <v>38</v>
      </c>
      <c r="J47" s="9">
        <f>IF(J40&gt;J46,J40-J46,0)</f>
        <v>0</v>
      </c>
      <c r="K47" s="12">
        <f>IF(K40&gt;K46,K40-K46,0)</f>
        <v>0</v>
      </c>
    </row>
    <row r="48" spans="1:11" ht="12.75">
      <c r="A48" s="197" t="s">
        <v>169</v>
      </c>
      <c r="B48" s="198"/>
      <c r="C48" s="198"/>
      <c r="D48" s="198"/>
      <c r="E48" s="198"/>
      <c r="F48" s="198"/>
      <c r="G48" s="198"/>
      <c r="H48" s="198"/>
      <c r="I48" s="4">
        <v>39</v>
      </c>
      <c r="J48" s="9">
        <f>IF(J46&gt;J40,J46-J40,0)</f>
        <v>0</v>
      </c>
      <c r="K48" s="12">
        <f>IF(K46&gt;K40,K46-K40,0)</f>
        <v>0</v>
      </c>
    </row>
    <row r="49" spans="1:11" ht="12.75">
      <c r="A49" s="197" t="s">
        <v>155</v>
      </c>
      <c r="B49" s="198"/>
      <c r="C49" s="198"/>
      <c r="D49" s="198"/>
      <c r="E49" s="198"/>
      <c r="F49" s="198"/>
      <c r="G49" s="198"/>
      <c r="H49" s="198"/>
      <c r="I49" s="4">
        <v>40</v>
      </c>
      <c r="J49" s="9">
        <f>IF(J21-J22+J34-J35+J47-J48&gt;0,J21-J22+J34-J35+J47-J48,0)</f>
        <v>0</v>
      </c>
      <c r="K49" s="12">
        <f>IF(K21-K22+K34-K35+K47-K48&gt;0,K21-K22+K34-K35+K47-K48,0)</f>
        <v>0</v>
      </c>
    </row>
    <row r="50" spans="1:11" ht="12.75">
      <c r="A50" s="197" t="s">
        <v>15</v>
      </c>
      <c r="B50" s="198"/>
      <c r="C50" s="198"/>
      <c r="D50" s="198"/>
      <c r="E50" s="198"/>
      <c r="F50" s="198"/>
      <c r="G50" s="198"/>
      <c r="H50" s="198"/>
      <c r="I50" s="4">
        <v>41</v>
      </c>
      <c r="J50" s="9">
        <f>IF(J22-J21+J35-J34+J48-J47&gt;0,J22-J21+J35-J34+J48-J47,0)</f>
        <v>0</v>
      </c>
      <c r="K50" s="12">
        <f>IF(K22-K21+K35-K34+K48-K47&gt;0,K22-K21+K35-K34+K48-K47,0)</f>
        <v>0</v>
      </c>
    </row>
    <row r="51" spans="1:11" ht="12.75">
      <c r="A51" s="197" t="s">
        <v>167</v>
      </c>
      <c r="B51" s="198"/>
      <c r="C51" s="198"/>
      <c r="D51" s="198"/>
      <c r="E51" s="198"/>
      <c r="F51" s="198"/>
      <c r="G51" s="198"/>
      <c r="H51" s="198"/>
      <c r="I51" s="4">
        <v>42</v>
      </c>
      <c r="J51" s="8"/>
      <c r="K51" s="13"/>
    </row>
    <row r="52" spans="1:11" ht="12.75">
      <c r="A52" s="197" t="s">
        <v>182</v>
      </c>
      <c r="B52" s="198"/>
      <c r="C52" s="198"/>
      <c r="D52" s="198"/>
      <c r="E52" s="198"/>
      <c r="F52" s="198"/>
      <c r="G52" s="198"/>
      <c r="H52" s="198"/>
      <c r="I52" s="4">
        <v>43</v>
      </c>
      <c r="J52" s="8"/>
      <c r="K52" s="13"/>
    </row>
    <row r="53" spans="1:11" ht="12.75">
      <c r="A53" s="197" t="s">
        <v>183</v>
      </c>
      <c r="B53" s="198"/>
      <c r="C53" s="198"/>
      <c r="D53" s="198"/>
      <c r="E53" s="198"/>
      <c r="F53" s="198"/>
      <c r="G53" s="198"/>
      <c r="H53" s="198"/>
      <c r="I53" s="4">
        <v>44</v>
      </c>
      <c r="J53" s="8"/>
      <c r="K53" s="13"/>
    </row>
    <row r="54" spans="1:11" ht="12.75">
      <c r="A54" s="203" t="s">
        <v>184</v>
      </c>
      <c r="B54" s="204"/>
      <c r="C54" s="204"/>
      <c r="D54" s="204"/>
      <c r="E54" s="204"/>
      <c r="F54" s="204"/>
      <c r="G54" s="204"/>
      <c r="H54" s="204"/>
      <c r="I54" s="7">
        <v>45</v>
      </c>
      <c r="J54" s="10">
        <f>J51+J52-J53</f>
        <v>0</v>
      </c>
      <c r="K54" s="18">
        <f>K51+K52-K53</f>
        <v>0</v>
      </c>
    </row>
    <row r="55" spans="1:11" ht="12.75">
      <c r="A55" s="91" t="s">
        <v>181</v>
      </c>
      <c r="B55" s="82"/>
      <c r="C55" s="82"/>
      <c r="D55" s="82"/>
      <c r="E55" s="82"/>
      <c r="F55" s="82"/>
      <c r="G55" s="82"/>
      <c r="H55" s="82"/>
      <c r="I55" s="82"/>
      <c r="J55" s="82"/>
      <c r="K55" s="82"/>
    </row>
  </sheetData>
  <sheetProtection/>
  <mergeCells count="54">
    <mergeCell ref="A15:H15"/>
    <mergeCell ref="A16:H16"/>
    <mergeCell ref="A1:J1"/>
    <mergeCell ref="K1:K2"/>
    <mergeCell ref="A2:J2"/>
    <mergeCell ref="A4:K4"/>
    <mergeCell ref="A5:H5"/>
    <mergeCell ref="A6:H6"/>
    <mergeCell ref="A7:K7"/>
    <mergeCell ref="A8:H8"/>
    <mergeCell ref="A9:H9"/>
    <mergeCell ref="A10:H10"/>
    <mergeCell ref="A11:H11"/>
    <mergeCell ref="A12:H12"/>
    <mergeCell ref="A13:H13"/>
    <mergeCell ref="A14:H14"/>
    <mergeCell ref="A31:H31"/>
    <mergeCell ref="A32:H32"/>
    <mergeCell ref="A17:H17"/>
    <mergeCell ref="A18:H18"/>
    <mergeCell ref="A19:H19"/>
    <mergeCell ref="A20:H20"/>
    <mergeCell ref="A21:H21"/>
    <mergeCell ref="A22:H22"/>
    <mergeCell ref="A23:K23"/>
    <mergeCell ref="A24:H24"/>
    <mergeCell ref="A25:H25"/>
    <mergeCell ref="A26:H26"/>
    <mergeCell ref="A27:H27"/>
    <mergeCell ref="A28:H28"/>
    <mergeCell ref="A29:H29"/>
    <mergeCell ref="A30:H30"/>
    <mergeCell ref="A47:H47"/>
    <mergeCell ref="A48:H48"/>
    <mergeCell ref="A33:H33"/>
    <mergeCell ref="A34:H34"/>
    <mergeCell ref="A35:H35"/>
    <mergeCell ref="A36:K36"/>
    <mergeCell ref="A37:H37"/>
    <mergeCell ref="A38:H38"/>
    <mergeCell ref="A39:H39"/>
    <mergeCell ref="A40:H40"/>
    <mergeCell ref="A41:H41"/>
    <mergeCell ref="A42:H42"/>
    <mergeCell ref="A43:H43"/>
    <mergeCell ref="A44:H44"/>
    <mergeCell ref="A45:H45"/>
    <mergeCell ref="A46:H46"/>
    <mergeCell ref="A53:H53"/>
    <mergeCell ref="A54:H54"/>
    <mergeCell ref="A49:H49"/>
    <mergeCell ref="A50:H50"/>
    <mergeCell ref="A51:H51"/>
    <mergeCell ref="A52:H52"/>
  </mergeCells>
  <dataValidations count="3">
    <dataValidation type="whole" operator="notEqual" allowBlank="1" showInputMessage="1" showErrorMessage="1" errorTitle="Pogrešan unos" error="Mogu se unijeti samo cjelobrojne pozitivne vrijednosti." sqref="J54:K54">
      <formula1>9999999999</formula1>
    </dataValidation>
    <dataValidation type="whole" operator="notEqual" allowBlank="1" showInputMessage="1" showErrorMessage="1" errorTitle="Pogrešan unos" error="Mogu se unijeti samo cjelobrojne vrijednosti." sqref="J51:K53 J8:K12 J14:K19 J24:K28 J30:K32 J37:K39 J41:K45">
      <formula1>9999999998</formula1>
    </dataValidation>
    <dataValidation type="whole" operator="greaterThanOrEqual" allowBlank="1" showInputMessage="1" showErrorMessage="1" errorTitle="Pogrešan unos" error="Mogu se unijeti samo cjelobrojne pozitivne vrijednosti." sqref="J13:K13 J20:K23 J29:K29 J33:K36 J40:K40 J46:K50">
      <formula1>0</formula1>
    </dataValidation>
  </dataValidations>
  <printOptions/>
  <pageMargins left="0.75" right="0.75" top="1" bottom="1" header="0.5" footer="0.5"/>
  <pageSetup horizontalDpi="600" verticalDpi="600" orientation="portrait" paperSize="9" scale="87" r:id="rId1"/>
</worksheet>
</file>

<file path=xl/worksheets/sheet6.xml><?xml version="1.0" encoding="utf-8"?>
<worksheet xmlns="http://schemas.openxmlformats.org/spreadsheetml/2006/main" xmlns:r="http://schemas.openxmlformats.org/officeDocument/2006/relationships">
  <dimension ref="A1:L25"/>
  <sheetViews>
    <sheetView view="pageBreakPreview" zoomScale="110" zoomScaleSheetLayoutView="110" zoomScalePageLayoutView="0" workbookViewId="0" topLeftCell="A1">
      <selection activeCell="A1" sqref="A1:K1"/>
    </sheetView>
  </sheetViews>
  <sheetFormatPr defaultColWidth="9.140625" defaultRowHeight="12.75"/>
  <cols>
    <col min="1" max="4" width="9.140625" style="96" customWidth="1"/>
    <col min="5" max="5" width="10.140625" style="96" bestFit="1" customWidth="1"/>
    <col min="6" max="16384" width="9.140625" style="96" customWidth="1"/>
  </cols>
  <sheetData>
    <row r="1" spans="1:12" ht="12.75">
      <c r="A1" s="274" t="s">
        <v>292</v>
      </c>
      <c r="B1" s="275"/>
      <c r="C1" s="275"/>
      <c r="D1" s="275"/>
      <c r="E1" s="275"/>
      <c r="F1" s="275"/>
      <c r="G1" s="275"/>
      <c r="H1" s="275"/>
      <c r="I1" s="275"/>
      <c r="J1" s="275"/>
      <c r="K1" s="275"/>
      <c r="L1" s="95"/>
    </row>
    <row r="2" spans="1:12" ht="15.75">
      <c r="A2" s="93"/>
      <c r="B2" s="94"/>
      <c r="C2" s="261" t="s">
        <v>293</v>
      </c>
      <c r="D2" s="261"/>
      <c r="E2" s="98">
        <v>42370</v>
      </c>
      <c r="F2" s="97" t="s">
        <v>258</v>
      </c>
      <c r="G2" s="262">
        <v>42735</v>
      </c>
      <c r="H2" s="263"/>
      <c r="I2" s="94"/>
      <c r="J2" s="94"/>
      <c r="K2" s="94"/>
      <c r="L2" s="99"/>
    </row>
    <row r="3" spans="1:11" ht="24" thickBot="1">
      <c r="A3" s="264" t="s">
        <v>61</v>
      </c>
      <c r="B3" s="264"/>
      <c r="C3" s="264"/>
      <c r="D3" s="264"/>
      <c r="E3" s="264"/>
      <c r="F3" s="264"/>
      <c r="G3" s="264"/>
      <c r="H3" s="264"/>
      <c r="I3" s="100" t="s">
        <v>316</v>
      </c>
      <c r="J3" s="101" t="s">
        <v>156</v>
      </c>
      <c r="K3" s="101" t="s">
        <v>157</v>
      </c>
    </row>
    <row r="4" spans="1:11" ht="12.75">
      <c r="A4" s="265">
        <v>1</v>
      </c>
      <c r="B4" s="265"/>
      <c r="C4" s="265"/>
      <c r="D4" s="265"/>
      <c r="E4" s="265"/>
      <c r="F4" s="265"/>
      <c r="G4" s="265"/>
      <c r="H4" s="265"/>
      <c r="I4" s="103">
        <v>2</v>
      </c>
      <c r="J4" s="102" t="s">
        <v>294</v>
      </c>
      <c r="K4" s="102" t="s">
        <v>295</v>
      </c>
    </row>
    <row r="5" spans="1:11" ht="12.75">
      <c r="A5" s="259" t="s">
        <v>296</v>
      </c>
      <c r="B5" s="260"/>
      <c r="C5" s="260"/>
      <c r="D5" s="260"/>
      <c r="E5" s="260"/>
      <c r="F5" s="260"/>
      <c r="G5" s="260"/>
      <c r="H5" s="260"/>
      <c r="I5" s="104">
        <v>1</v>
      </c>
      <c r="J5" s="105">
        <v>55566600</v>
      </c>
      <c r="K5" s="105">
        <v>55566600</v>
      </c>
    </row>
    <row r="6" spans="1:11" ht="12.75">
      <c r="A6" s="259" t="s">
        <v>297</v>
      </c>
      <c r="B6" s="260"/>
      <c r="C6" s="260"/>
      <c r="D6" s="260"/>
      <c r="E6" s="260"/>
      <c r="F6" s="260"/>
      <c r="G6" s="260"/>
      <c r="H6" s="260"/>
      <c r="I6" s="104">
        <v>2</v>
      </c>
      <c r="J6" s="106">
        <v>7824089</v>
      </c>
      <c r="K6" s="106">
        <v>7824089</v>
      </c>
    </row>
    <row r="7" spans="1:11" ht="12.75">
      <c r="A7" s="259" t="s">
        <v>298</v>
      </c>
      <c r="B7" s="260"/>
      <c r="C7" s="260"/>
      <c r="D7" s="260"/>
      <c r="E7" s="260"/>
      <c r="F7" s="260"/>
      <c r="G7" s="260"/>
      <c r="H7" s="260"/>
      <c r="I7" s="104">
        <v>3</v>
      </c>
      <c r="J7" s="106">
        <v>6490249</v>
      </c>
      <c r="K7" s="106">
        <v>6492226</v>
      </c>
    </row>
    <row r="8" spans="1:11" ht="12.75">
      <c r="A8" s="259" t="s">
        <v>299</v>
      </c>
      <c r="B8" s="260"/>
      <c r="C8" s="260"/>
      <c r="D8" s="260"/>
      <c r="E8" s="260"/>
      <c r="F8" s="260"/>
      <c r="G8" s="260"/>
      <c r="H8" s="260"/>
      <c r="I8" s="104">
        <v>4</v>
      </c>
      <c r="J8" s="106">
        <v>12459242</v>
      </c>
      <c r="K8" s="106">
        <v>14418842</v>
      </c>
    </row>
    <row r="9" spans="1:11" ht="12.75">
      <c r="A9" s="259" t="s">
        <v>300</v>
      </c>
      <c r="B9" s="260"/>
      <c r="C9" s="260"/>
      <c r="D9" s="260"/>
      <c r="E9" s="260"/>
      <c r="F9" s="260"/>
      <c r="G9" s="260"/>
      <c r="H9" s="260"/>
      <c r="I9" s="104">
        <v>5</v>
      </c>
      <c r="J9" s="106">
        <v>1958652</v>
      </c>
      <c r="K9" s="106">
        <v>7035339</v>
      </c>
    </row>
    <row r="10" spans="1:11" ht="12.75">
      <c r="A10" s="259" t="s">
        <v>301</v>
      </c>
      <c r="B10" s="260"/>
      <c r="C10" s="260"/>
      <c r="D10" s="260"/>
      <c r="E10" s="260"/>
      <c r="F10" s="260"/>
      <c r="G10" s="260"/>
      <c r="H10" s="260"/>
      <c r="I10" s="104">
        <v>6</v>
      </c>
      <c r="J10" s="106"/>
      <c r="K10" s="106"/>
    </row>
    <row r="11" spans="1:11" ht="12.75">
      <c r="A11" s="259" t="s">
        <v>302</v>
      </c>
      <c r="B11" s="260"/>
      <c r="C11" s="260"/>
      <c r="D11" s="260"/>
      <c r="E11" s="260"/>
      <c r="F11" s="260"/>
      <c r="G11" s="260"/>
      <c r="H11" s="260"/>
      <c r="I11" s="104">
        <v>7</v>
      </c>
      <c r="J11" s="106"/>
      <c r="K11" s="106"/>
    </row>
    <row r="12" spans="1:11" ht="12.75">
      <c r="A12" s="259" t="s">
        <v>303</v>
      </c>
      <c r="B12" s="260"/>
      <c r="C12" s="260"/>
      <c r="D12" s="260"/>
      <c r="E12" s="260"/>
      <c r="F12" s="260"/>
      <c r="G12" s="260"/>
      <c r="H12" s="260"/>
      <c r="I12" s="104">
        <v>8</v>
      </c>
      <c r="J12" s="106"/>
      <c r="K12" s="106"/>
    </row>
    <row r="13" spans="1:11" ht="12.75">
      <c r="A13" s="259" t="s">
        <v>304</v>
      </c>
      <c r="B13" s="260"/>
      <c r="C13" s="260"/>
      <c r="D13" s="260"/>
      <c r="E13" s="260"/>
      <c r="F13" s="260"/>
      <c r="G13" s="260"/>
      <c r="H13" s="260"/>
      <c r="I13" s="104">
        <v>9</v>
      </c>
      <c r="J13" s="106"/>
      <c r="K13" s="106"/>
    </row>
    <row r="14" spans="1:11" ht="12.75">
      <c r="A14" s="270" t="s">
        <v>305</v>
      </c>
      <c r="B14" s="271"/>
      <c r="C14" s="271"/>
      <c r="D14" s="271"/>
      <c r="E14" s="271"/>
      <c r="F14" s="271"/>
      <c r="G14" s="271"/>
      <c r="H14" s="271"/>
      <c r="I14" s="104">
        <v>10</v>
      </c>
      <c r="J14" s="107">
        <f>SUM(J5:J13)</f>
        <v>84298832</v>
      </c>
      <c r="K14" s="107">
        <f>SUM(K5:K13)</f>
        <v>91337096</v>
      </c>
    </row>
    <row r="15" spans="1:11" ht="12.75">
      <c r="A15" s="259" t="s">
        <v>306</v>
      </c>
      <c r="B15" s="260"/>
      <c r="C15" s="260"/>
      <c r="D15" s="260"/>
      <c r="E15" s="260"/>
      <c r="F15" s="260"/>
      <c r="G15" s="260"/>
      <c r="H15" s="260"/>
      <c r="I15" s="104">
        <v>11</v>
      </c>
      <c r="J15" s="106">
        <v>12288</v>
      </c>
      <c r="K15" s="106">
        <v>-1977</v>
      </c>
    </row>
    <row r="16" spans="1:11" ht="12.75">
      <c r="A16" s="259" t="s">
        <v>307</v>
      </c>
      <c r="B16" s="260"/>
      <c r="C16" s="260"/>
      <c r="D16" s="260"/>
      <c r="E16" s="260"/>
      <c r="F16" s="260"/>
      <c r="G16" s="260"/>
      <c r="H16" s="260"/>
      <c r="I16" s="104">
        <v>12</v>
      </c>
      <c r="J16" s="106"/>
      <c r="K16" s="106"/>
    </row>
    <row r="17" spans="1:11" ht="12.75">
      <c r="A17" s="259" t="s">
        <v>308</v>
      </c>
      <c r="B17" s="260"/>
      <c r="C17" s="260"/>
      <c r="D17" s="260"/>
      <c r="E17" s="260"/>
      <c r="F17" s="260"/>
      <c r="G17" s="260"/>
      <c r="H17" s="260"/>
      <c r="I17" s="104">
        <v>13</v>
      </c>
      <c r="J17" s="106"/>
      <c r="K17" s="106"/>
    </row>
    <row r="18" spans="1:11" ht="12.75">
      <c r="A18" s="259" t="s">
        <v>309</v>
      </c>
      <c r="B18" s="260"/>
      <c r="C18" s="260"/>
      <c r="D18" s="260"/>
      <c r="E18" s="260"/>
      <c r="F18" s="260"/>
      <c r="G18" s="260"/>
      <c r="H18" s="260"/>
      <c r="I18" s="104">
        <v>14</v>
      </c>
      <c r="J18" s="106"/>
      <c r="K18" s="106"/>
    </row>
    <row r="19" spans="1:11" ht="12.75">
      <c r="A19" s="259" t="s">
        <v>310</v>
      </c>
      <c r="B19" s="260"/>
      <c r="C19" s="260"/>
      <c r="D19" s="260"/>
      <c r="E19" s="260"/>
      <c r="F19" s="260"/>
      <c r="G19" s="260"/>
      <c r="H19" s="260"/>
      <c r="I19" s="104">
        <v>15</v>
      </c>
      <c r="J19" s="106"/>
      <c r="K19" s="106"/>
    </row>
    <row r="20" spans="1:11" ht="12.75">
      <c r="A20" s="259" t="s">
        <v>311</v>
      </c>
      <c r="B20" s="260"/>
      <c r="C20" s="260"/>
      <c r="D20" s="260"/>
      <c r="E20" s="260"/>
      <c r="F20" s="260"/>
      <c r="G20" s="260"/>
      <c r="H20" s="260"/>
      <c r="I20" s="104">
        <v>16</v>
      </c>
      <c r="J20" s="106"/>
      <c r="K20" s="106"/>
    </row>
    <row r="21" spans="1:11" ht="12.75">
      <c r="A21" s="270" t="s">
        <v>312</v>
      </c>
      <c r="B21" s="271"/>
      <c r="C21" s="271"/>
      <c r="D21" s="271"/>
      <c r="E21" s="271"/>
      <c r="F21" s="271"/>
      <c r="G21" s="271"/>
      <c r="H21" s="271"/>
      <c r="I21" s="104">
        <v>17</v>
      </c>
      <c r="J21" s="108">
        <f>SUM(J15:J20)</f>
        <v>12288</v>
      </c>
      <c r="K21" s="108">
        <f>SUM(K15:K20)</f>
        <v>-1977</v>
      </c>
    </row>
    <row r="22" spans="1:11" ht="12.75">
      <c r="A22" s="276"/>
      <c r="B22" s="277"/>
      <c r="C22" s="277"/>
      <c r="D22" s="277"/>
      <c r="E22" s="277"/>
      <c r="F22" s="277"/>
      <c r="G22" s="277"/>
      <c r="H22" s="277"/>
      <c r="I22" s="278"/>
      <c r="J22" s="278"/>
      <c r="K22" s="279"/>
    </row>
    <row r="23" spans="1:11" ht="12.75">
      <c r="A23" s="266" t="s">
        <v>313</v>
      </c>
      <c r="B23" s="267"/>
      <c r="C23" s="267"/>
      <c r="D23" s="267"/>
      <c r="E23" s="267"/>
      <c r="F23" s="267"/>
      <c r="G23" s="267"/>
      <c r="H23" s="267"/>
      <c r="I23" s="109">
        <v>18</v>
      </c>
      <c r="J23" s="105">
        <v>84282952</v>
      </c>
      <c r="K23" s="105">
        <v>91326220</v>
      </c>
    </row>
    <row r="24" spans="1:11" ht="23.25" customHeight="1">
      <c r="A24" s="268" t="s">
        <v>314</v>
      </c>
      <c r="B24" s="269"/>
      <c r="C24" s="269"/>
      <c r="D24" s="269"/>
      <c r="E24" s="269"/>
      <c r="F24" s="269"/>
      <c r="G24" s="269"/>
      <c r="H24" s="269"/>
      <c r="I24" s="110">
        <v>19</v>
      </c>
      <c r="J24" s="108">
        <v>15880</v>
      </c>
      <c r="K24" s="108">
        <v>10876</v>
      </c>
    </row>
    <row r="25" spans="1:11" ht="30" customHeight="1">
      <c r="A25" s="272" t="s">
        <v>315</v>
      </c>
      <c r="B25" s="273"/>
      <c r="C25" s="273"/>
      <c r="D25" s="273"/>
      <c r="E25" s="273"/>
      <c r="F25" s="273"/>
      <c r="G25" s="273"/>
      <c r="H25" s="273"/>
      <c r="I25" s="273"/>
      <c r="J25" s="273"/>
      <c r="K25" s="273"/>
    </row>
  </sheetData>
  <sheetProtection/>
  <protectedRanges>
    <protectedRange sqref="E2" name="Range1_1"/>
    <protectedRange sqref="G2:H2" name="Range1"/>
  </protectedRanges>
  <mergeCells count="26">
    <mergeCell ref="A25:K25"/>
    <mergeCell ref="A1:K1"/>
    <mergeCell ref="A19:H19"/>
    <mergeCell ref="A20:H20"/>
    <mergeCell ref="A21:H21"/>
    <mergeCell ref="A22:K22"/>
    <mergeCell ref="A15:H15"/>
    <mergeCell ref="A16:H16"/>
    <mergeCell ref="A7:H7"/>
    <mergeCell ref="A8:H8"/>
    <mergeCell ref="A9:H9"/>
    <mergeCell ref="A10:H10"/>
    <mergeCell ref="A23:H23"/>
    <mergeCell ref="A24:H24"/>
    <mergeCell ref="A17:H17"/>
    <mergeCell ref="A18:H18"/>
    <mergeCell ref="A11:H11"/>
    <mergeCell ref="A12:H12"/>
    <mergeCell ref="A13:H13"/>
    <mergeCell ref="A14:H14"/>
    <mergeCell ref="A5:H5"/>
    <mergeCell ref="A6:H6"/>
    <mergeCell ref="C2:D2"/>
    <mergeCell ref="G2:H2"/>
    <mergeCell ref="A3:H3"/>
    <mergeCell ref="A4:H4"/>
  </mergeCells>
  <conditionalFormatting sqref="G2">
    <cfRule type="cellIs" priority="1" dxfId="0" operator="lessThan" stopIfTrue="1">
      <formula>#REF!</formula>
    </cfRule>
  </conditionalFormatting>
  <dataValidations count="4">
    <dataValidation type="whole" operator="notEqual" allowBlank="1" showInputMessage="1" showErrorMessage="1" errorTitle="Pogrešan unos" error="Mogu se unijeti samo cjelobrojne vrijednosti." sqref="J23:K24">
      <formula1>9999999999</formula1>
    </dataValidation>
    <dataValidation type="whole" operator="notEqual" allowBlank="1" showInputMessage="1" showErrorMessage="1" errorTitle="Pogrešan unos" error="Mogu se unijeti samo cjelobrojne vrijednosti." sqref="J5:K13 J15:K20">
      <formula1>999999999999</formula1>
    </dataValidation>
    <dataValidation type="whole" operator="greaterThanOrEqual" allowBlank="1" showInputMessage="1" showErrorMessage="1" errorTitle="Pogrešan unos" error="Mogu se unijeti samo cjelobrojne pozitivne vrijednosti." sqref="J14:K14 J21:K22">
      <formula1>0</formula1>
    </dataValidation>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G2">
      <formula1>39448</formula1>
    </dataValidation>
  </dataValidations>
  <printOptions/>
  <pageMargins left="0.75" right="0.75" top="1" bottom="1" header="0.5" footer="0.5"/>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J70"/>
  <sheetViews>
    <sheetView view="pageBreakPreview" zoomScaleSheetLayoutView="100" zoomScalePageLayoutView="0" workbookViewId="0" topLeftCell="A1">
      <selection activeCell="A4" sqref="A4:J70"/>
    </sheetView>
  </sheetViews>
  <sheetFormatPr defaultColWidth="9.140625" defaultRowHeight="12.75"/>
  <sheetData>
    <row r="1" spans="1:10" ht="12.75">
      <c r="A1" s="92"/>
      <c r="B1" s="92"/>
      <c r="C1" s="92"/>
      <c r="D1" s="92"/>
      <c r="E1" s="92"/>
      <c r="F1" s="92"/>
      <c r="G1" s="92"/>
      <c r="H1" s="92"/>
      <c r="I1" s="92"/>
      <c r="J1" s="92"/>
    </row>
    <row r="2" spans="1:10" ht="15.75">
      <c r="A2" s="280" t="s">
        <v>291</v>
      </c>
      <c r="B2" s="280"/>
      <c r="C2" s="280"/>
      <c r="D2" s="280"/>
      <c r="E2" s="280"/>
      <c r="F2" s="280"/>
      <c r="G2" s="280"/>
      <c r="H2" s="280"/>
      <c r="I2" s="280"/>
      <c r="J2" s="280"/>
    </row>
    <row r="3" spans="1:10" ht="12.75">
      <c r="A3" s="92"/>
      <c r="B3" s="92"/>
      <c r="C3" s="92"/>
      <c r="D3" s="92"/>
      <c r="E3" s="92"/>
      <c r="F3" s="92"/>
      <c r="G3" s="92"/>
      <c r="H3" s="92"/>
      <c r="I3" s="92"/>
      <c r="J3" s="92"/>
    </row>
    <row r="4" spans="1:10" ht="12.75" customHeight="1">
      <c r="A4" s="282" t="s">
        <v>349</v>
      </c>
      <c r="B4" s="281"/>
      <c r="C4" s="281"/>
      <c r="D4" s="281"/>
      <c r="E4" s="281"/>
      <c r="F4" s="281"/>
      <c r="G4" s="281"/>
      <c r="H4" s="281"/>
      <c r="I4" s="281"/>
      <c r="J4" s="281"/>
    </row>
    <row r="5" spans="1:10" ht="12.75" customHeight="1">
      <c r="A5" s="281"/>
      <c r="B5" s="281"/>
      <c r="C5" s="281"/>
      <c r="D5" s="281"/>
      <c r="E5" s="281"/>
      <c r="F5" s="281"/>
      <c r="G5" s="281"/>
      <c r="H5" s="281"/>
      <c r="I5" s="281"/>
      <c r="J5" s="281"/>
    </row>
    <row r="6" spans="1:10" ht="12.75" customHeight="1">
      <c r="A6" s="281"/>
      <c r="B6" s="281"/>
      <c r="C6" s="281"/>
      <c r="D6" s="281"/>
      <c r="E6" s="281"/>
      <c r="F6" s="281"/>
      <c r="G6" s="281"/>
      <c r="H6" s="281"/>
      <c r="I6" s="281"/>
      <c r="J6" s="281"/>
    </row>
    <row r="7" spans="1:10" ht="12.75" customHeight="1">
      <c r="A7" s="281"/>
      <c r="B7" s="281"/>
      <c r="C7" s="281"/>
      <c r="D7" s="281"/>
      <c r="E7" s="281"/>
      <c r="F7" s="281"/>
      <c r="G7" s="281"/>
      <c r="H7" s="281"/>
      <c r="I7" s="281"/>
      <c r="J7" s="281"/>
    </row>
    <row r="8" spans="1:10" ht="12.75" customHeight="1">
      <c r="A8" s="281"/>
      <c r="B8" s="281"/>
      <c r="C8" s="281"/>
      <c r="D8" s="281"/>
      <c r="E8" s="281"/>
      <c r="F8" s="281"/>
      <c r="G8" s="281"/>
      <c r="H8" s="281"/>
      <c r="I8" s="281"/>
      <c r="J8" s="281"/>
    </row>
    <row r="9" spans="1:10" ht="12.75" customHeight="1">
      <c r="A9" s="281"/>
      <c r="B9" s="281"/>
      <c r="C9" s="281"/>
      <c r="D9" s="281"/>
      <c r="E9" s="281"/>
      <c r="F9" s="281"/>
      <c r="G9" s="281"/>
      <c r="H9" s="281"/>
      <c r="I9" s="281"/>
      <c r="J9" s="281"/>
    </row>
    <row r="10" spans="1:10" ht="12.75" customHeight="1">
      <c r="A10" s="281"/>
      <c r="B10" s="281"/>
      <c r="C10" s="281"/>
      <c r="D10" s="281"/>
      <c r="E10" s="281"/>
      <c r="F10" s="281"/>
      <c r="G10" s="281"/>
      <c r="H10" s="281"/>
      <c r="I10" s="281"/>
      <c r="J10" s="281"/>
    </row>
    <row r="11" spans="1:10" ht="12.75">
      <c r="A11" s="281"/>
      <c r="B11" s="281"/>
      <c r="C11" s="281"/>
      <c r="D11" s="281"/>
      <c r="E11" s="281"/>
      <c r="F11" s="281"/>
      <c r="G11" s="281"/>
      <c r="H11" s="281"/>
      <c r="I11" s="281"/>
      <c r="J11" s="281"/>
    </row>
    <row r="12" spans="1:10" ht="12.75">
      <c r="A12" s="281"/>
      <c r="B12" s="281"/>
      <c r="C12" s="281"/>
      <c r="D12" s="281"/>
      <c r="E12" s="281"/>
      <c r="F12" s="281"/>
      <c r="G12" s="281"/>
      <c r="H12" s="281"/>
      <c r="I12" s="281"/>
      <c r="J12" s="281"/>
    </row>
    <row r="13" spans="1:10" ht="12.75">
      <c r="A13" s="281"/>
      <c r="B13" s="281"/>
      <c r="C13" s="281"/>
      <c r="D13" s="281"/>
      <c r="E13" s="281"/>
      <c r="F13" s="281"/>
      <c r="G13" s="281"/>
      <c r="H13" s="281"/>
      <c r="I13" s="281"/>
      <c r="J13" s="281"/>
    </row>
    <row r="14" spans="1:10" ht="12.75">
      <c r="A14" s="281"/>
      <c r="B14" s="281"/>
      <c r="C14" s="281"/>
      <c r="D14" s="281"/>
      <c r="E14" s="281"/>
      <c r="F14" s="281"/>
      <c r="G14" s="281"/>
      <c r="H14" s="281"/>
      <c r="I14" s="281"/>
      <c r="J14" s="281"/>
    </row>
    <row r="15" spans="1:10" ht="12.75">
      <c r="A15" s="281"/>
      <c r="B15" s="281"/>
      <c r="C15" s="281"/>
      <c r="D15" s="281"/>
      <c r="E15" s="281"/>
      <c r="F15" s="281"/>
      <c r="G15" s="281"/>
      <c r="H15" s="281"/>
      <c r="I15" s="281"/>
      <c r="J15" s="281"/>
    </row>
    <row r="16" spans="1:10" ht="12.75">
      <c r="A16" s="281"/>
      <c r="B16" s="281"/>
      <c r="C16" s="281"/>
      <c r="D16" s="281"/>
      <c r="E16" s="281"/>
      <c r="F16" s="281"/>
      <c r="G16" s="281"/>
      <c r="H16" s="281"/>
      <c r="I16" s="281"/>
      <c r="J16" s="281"/>
    </row>
    <row r="17" spans="1:10" ht="12.75">
      <c r="A17" s="281"/>
      <c r="B17" s="281"/>
      <c r="C17" s="281"/>
      <c r="D17" s="281"/>
      <c r="E17" s="281"/>
      <c r="F17" s="281"/>
      <c r="G17" s="281"/>
      <c r="H17" s="281"/>
      <c r="I17" s="281"/>
      <c r="J17" s="281"/>
    </row>
    <row r="18" spans="1:10" ht="12.75">
      <c r="A18" s="281"/>
      <c r="B18" s="281"/>
      <c r="C18" s="281"/>
      <c r="D18" s="281"/>
      <c r="E18" s="281"/>
      <c r="F18" s="281"/>
      <c r="G18" s="281"/>
      <c r="H18" s="281"/>
      <c r="I18" s="281"/>
      <c r="J18" s="281"/>
    </row>
    <row r="19" spans="1:10" ht="12.75">
      <c r="A19" s="281"/>
      <c r="B19" s="281"/>
      <c r="C19" s="281"/>
      <c r="D19" s="281"/>
      <c r="E19" s="281"/>
      <c r="F19" s="281"/>
      <c r="G19" s="281"/>
      <c r="H19" s="281"/>
      <c r="I19" s="281"/>
      <c r="J19" s="281"/>
    </row>
    <row r="20" spans="1:10" ht="12.75">
      <c r="A20" s="281"/>
      <c r="B20" s="281"/>
      <c r="C20" s="281"/>
      <c r="D20" s="281"/>
      <c r="E20" s="281"/>
      <c r="F20" s="281"/>
      <c r="G20" s="281"/>
      <c r="H20" s="281"/>
      <c r="I20" s="281"/>
      <c r="J20" s="281"/>
    </row>
    <row r="21" spans="1:10" ht="12.75">
      <c r="A21" s="281"/>
      <c r="B21" s="281"/>
      <c r="C21" s="281"/>
      <c r="D21" s="281"/>
      <c r="E21" s="281"/>
      <c r="F21" s="281"/>
      <c r="G21" s="281"/>
      <c r="H21" s="281"/>
      <c r="I21" s="281"/>
      <c r="J21" s="281"/>
    </row>
    <row r="22" spans="1:10" ht="12.75">
      <c r="A22" s="281"/>
      <c r="B22" s="281"/>
      <c r="C22" s="281"/>
      <c r="D22" s="281"/>
      <c r="E22" s="281"/>
      <c r="F22" s="281"/>
      <c r="G22" s="281"/>
      <c r="H22" s="281"/>
      <c r="I22" s="281"/>
      <c r="J22" s="281"/>
    </row>
    <row r="23" spans="1:10" ht="12.75">
      <c r="A23" s="281"/>
      <c r="B23" s="281"/>
      <c r="C23" s="281"/>
      <c r="D23" s="281"/>
      <c r="E23" s="281"/>
      <c r="F23" s="281"/>
      <c r="G23" s="281"/>
      <c r="H23" s="281"/>
      <c r="I23" s="281"/>
      <c r="J23" s="281"/>
    </row>
    <row r="24" spans="1:10" ht="12.75">
      <c r="A24" s="281"/>
      <c r="B24" s="281"/>
      <c r="C24" s="281"/>
      <c r="D24" s="281"/>
      <c r="E24" s="281"/>
      <c r="F24" s="281"/>
      <c r="G24" s="281"/>
      <c r="H24" s="281"/>
      <c r="I24" s="281"/>
      <c r="J24" s="281"/>
    </row>
    <row r="25" spans="1:10" ht="12.75">
      <c r="A25" s="281"/>
      <c r="B25" s="281"/>
      <c r="C25" s="281"/>
      <c r="D25" s="281"/>
      <c r="E25" s="281"/>
      <c r="F25" s="281"/>
      <c r="G25" s="281"/>
      <c r="H25" s="281"/>
      <c r="I25" s="281"/>
      <c r="J25" s="281"/>
    </row>
    <row r="26" spans="1:10" ht="12.75">
      <c r="A26" s="281"/>
      <c r="B26" s="281"/>
      <c r="C26" s="281"/>
      <c r="D26" s="281"/>
      <c r="E26" s="281"/>
      <c r="F26" s="281"/>
      <c r="G26" s="281"/>
      <c r="H26" s="281"/>
      <c r="I26" s="281"/>
      <c r="J26" s="281"/>
    </row>
    <row r="27" spans="1:10" ht="12.75">
      <c r="A27" s="281"/>
      <c r="B27" s="281"/>
      <c r="C27" s="281"/>
      <c r="D27" s="281"/>
      <c r="E27" s="281"/>
      <c r="F27" s="281"/>
      <c r="G27" s="281"/>
      <c r="H27" s="281"/>
      <c r="I27" s="281"/>
      <c r="J27" s="281"/>
    </row>
    <row r="28" spans="1:10" ht="12.75">
      <c r="A28" s="281"/>
      <c r="B28" s="281"/>
      <c r="C28" s="281"/>
      <c r="D28" s="281"/>
      <c r="E28" s="281"/>
      <c r="F28" s="281"/>
      <c r="G28" s="281"/>
      <c r="H28" s="281"/>
      <c r="I28" s="281"/>
      <c r="J28" s="281"/>
    </row>
    <row r="29" spans="1:10" ht="12.75">
      <c r="A29" s="281"/>
      <c r="B29" s="281"/>
      <c r="C29" s="281"/>
      <c r="D29" s="281"/>
      <c r="E29" s="281"/>
      <c r="F29" s="281"/>
      <c r="G29" s="281"/>
      <c r="H29" s="281"/>
      <c r="I29" s="281"/>
      <c r="J29" s="281"/>
    </row>
    <row r="30" spans="1:10" ht="12.75">
      <c r="A30" s="281"/>
      <c r="B30" s="281"/>
      <c r="C30" s="281"/>
      <c r="D30" s="281"/>
      <c r="E30" s="281"/>
      <c r="F30" s="281"/>
      <c r="G30" s="281"/>
      <c r="H30" s="281"/>
      <c r="I30" s="281"/>
      <c r="J30" s="281"/>
    </row>
    <row r="31" spans="1:10" ht="12.75">
      <c r="A31" s="281"/>
      <c r="B31" s="281"/>
      <c r="C31" s="281"/>
      <c r="D31" s="281"/>
      <c r="E31" s="281"/>
      <c r="F31" s="281"/>
      <c r="G31" s="281"/>
      <c r="H31" s="281"/>
      <c r="I31" s="281"/>
      <c r="J31" s="281"/>
    </row>
    <row r="32" spans="1:10" ht="12.75">
      <c r="A32" s="281"/>
      <c r="B32" s="281"/>
      <c r="C32" s="281"/>
      <c r="D32" s="281"/>
      <c r="E32" s="281"/>
      <c r="F32" s="281"/>
      <c r="G32" s="281"/>
      <c r="H32" s="281"/>
      <c r="I32" s="281"/>
      <c r="J32" s="281"/>
    </row>
    <row r="33" spans="1:10" ht="12.75">
      <c r="A33" s="281"/>
      <c r="B33" s="281"/>
      <c r="C33" s="281"/>
      <c r="D33" s="281"/>
      <c r="E33" s="281"/>
      <c r="F33" s="281"/>
      <c r="G33" s="281"/>
      <c r="H33" s="281"/>
      <c r="I33" s="281"/>
      <c r="J33" s="281"/>
    </row>
    <row r="34" spans="1:10" ht="12.75">
      <c r="A34" s="281"/>
      <c r="B34" s="281"/>
      <c r="C34" s="281"/>
      <c r="D34" s="281"/>
      <c r="E34" s="281"/>
      <c r="F34" s="281"/>
      <c r="G34" s="281"/>
      <c r="H34" s="281"/>
      <c r="I34" s="281"/>
      <c r="J34" s="281"/>
    </row>
    <row r="35" spans="1:10" ht="12.75">
      <c r="A35" s="281"/>
      <c r="B35" s="281"/>
      <c r="C35" s="281"/>
      <c r="D35" s="281"/>
      <c r="E35" s="281"/>
      <c r="F35" s="281"/>
      <c r="G35" s="281"/>
      <c r="H35" s="281"/>
      <c r="I35" s="281"/>
      <c r="J35" s="281"/>
    </row>
    <row r="36" spans="1:10" ht="12.75">
      <c r="A36" s="281"/>
      <c r="B36" s="281"/>
      <c r="C36" s="281"/>
      <c r="D36" s="281"/>
      <c r="E36" s="281"/>
      <c r="F36" s="281"/>
      <c r="G36" s="281"/>
      <c r="H36" s="281"/>
      <c r="I36" s="281"/>
      <c r="J36" s="281"/>
    </row>
    <row r="37" spans="1:10" ht="12.75">
      <c r="A37" s="281"/>
      <c r="B37" s="281"/>
      <c r="C37" s="281"/>
      <c r="D37" s="281"/>
      <c r="E37" s="281"/>
      <c r="F37" s="281"/>
      <c r="G37" s="281"/>
      <c r="H37" s="281"/>
      <c r="I37" s="281"/>
      <c r="J37" s="281"/>
    </row>
    <row r="38" spans="1:10" ht="12.75">
      <c r="A38" s="281"/>
      <c r="B38" s="281"/>
      <c r="C38" s="281"/>
      <c r="D38" s="281"/>
      <c r="E38" s="281"/>
      <c r="F38" s="281"/>
      <c r="G38" s="281"/>
      <c r="H38" s="281"/>
      <c r="I38" s="281"/>
      <c r="J38" s="281"/>
    </row>
    <row r="39" spans="1:10" ht="12.75">
      <c r="A39" s="281"/>
      <c r="B39" s="281"/>
      <c r="C39" s="281"/>
      <c r="D39" s="281"/>
      <c r="E39" s="281"/>
      <c r="F39" s="281"/>
      <c r="G39" s="281"/>
      <c r="H39" s="281"/>
      <c r="I39" s="281"/>
      <c r="J39" s="281"/>
    </row>
    <row r="40" spans="1:10" ht="12.75">
      <c r="A40" s="281"/>
      <c r="B40" s="281"/>
      <c r="C40" s="281"/>
      <c r="D40" s="281"/>
      <c r="E40" s="281"/>
      <c r="F40" s="281"/>
      <c r="G40" s="281"/>
      <c r="H40" s="281"/>
      <c r="I40" s="281"/>
      <c r="J40" s="281"/>
    </row>
    <row r="41" spans="1:10" ht="12.75">
      <c r="A41" s="281"/>
      <c r="B41" s="281"/>
      <c r="C41" s="281"/>
      <c r="D41" s="281"/>
      <c r="E41" s="281"/>
      <c r="F41" s="281"/>
      <c r="G41" s="281"/>
      <c r="H41" s="281"/>
      <c r="I41" s="281"/>
      <c r="J41" s="281"/>
    </row>
    <row r="42" spans="1:10" ht="12.75">
      <c r="A42" s="281"/>
      <c r="B42" s="281"/>
      <c r="C42" s="281"/>
      <c r="D42" s="281"/>
      <c r="E42" s="281"/>
      <c r="F42" s="281"/>
      <c r="G42" s="281"/>
      <c r="H42" s="281"/>
      <c r="I42" s="281"/>
      <c r="J42" s="281"/>
    </row>
    <row r="43" spans="1:10" ht="12.75">
      <c r="A43" s="281"/>
      <c r="B43" s="281"/>
      <c r="C43" s="281"/>
      <c r="D43" s="281"/>
      <c r="E43" s="281"/>
      <c r="F43" s="281"/>
      <c r="G43" s="281"/>
      <c r="H43" s="281"/>
      <c r="I43" s="281"/>
      <c r="J43" s="281"/>
    </row>
    <row r="44" spans="1:10" ht="12.75">
      <c r="A44" s="281"/>
      <c r="B44" s="281"/>
      <c r="C44" s="281"/>
      <c r="D44" s="281"/>
      <c r="E44" s="281"/>
      <c r="F44" s="281"/>
      <c r="G44" s="281"/>
      <c r="H44" s="281"/>
      <c r="I44" s="281"/>
      <c r="J44" s="281"/>
    </row>
    <row r="45" spans="1:10" ht="12.75">
      <c r="A45" s="281"/>
      <c r="B45" s="281"/>
      <c r="C45" s="281"/>
      <c r="D45" s="281"/>
      <c r="E45" s="281"/>
      <c r="F45" s="281"/>
      <c r="G45" s="281"/>
      <c r="H45" s="281"/>
      <c r="I45" s="281"/>
      <c r="J45" s="281"/>
    </row>
    <row r="46" spans="1:10" ht="12.75">
      <c r="A46" s="281"/>
      <c r="B46" s="281"/>
      <c r="C46" s="281"/>
      <c r="D46" s="281"/>
      <c r="E46" s="281"/>
      <c r="F46" s="281"/>
      <c r="G46" s="281"/>
      <c r="H46" s="281"/>
      <c r="I46" s="281"/>
      <c r="J46" s="281"/>
    </row>
    <row r="47" spans="1:10" ht="12.75">
      <c r="A47" s="281"/>
      <c r="B47" s="281"/>
      <c r="C47" s="281"/>
      <c r="D47" s="281"/>
      <c r="E47" s="281"/>
      <c r="F47" s="281"/>
      <c r="G47" s="281"/>
      <c r="H47" s="281"/>
      <c r="I47" s="281"/>
      <c r="J47" s="281"/>
    </row>
    <row r="48" spans="1:10" ht="12.75">
      <c r="A48" s="281"/>
      <c r="B48" s="281"/>
      <c r="C48" s="281"/>
      <c r="D48" s="281"/>
      <c r="E48" s="281"/>
      <c r="F48" s="281"/>
      <c r="G48" s="281"/>
      <c r="H48" s="281"/>
      <c r="I48" s="281"/>
      <c r="J48" s="281"/>
    </row>
    <row r="49" spans="1:10" ht="12.75">
      <c r="A49" s="281"/>
      <c r="B49" s="281"/>
      <c r="C49" s="281"/>
      <c r="D49" s="281"/>
      <c r="E49" s="281"/>
      <c r="F49" s="281"/>
      <c r="G49" s="281"/>
      <c r="H49" s="281"/>
      <c r="I49" s="281"/>
      <c r="J49" s="281"/>
    </row>
    <row r="50" spans="1:10" ht="12.75">
      <c r="A50" s="281"/>
      <c r="B50" s="281"/>
      <c r="C50" s="281"/>
      <c r="D50" s="281"/>
      <c r="E50" s="281"/>
      <c r="F50" s="281"/>
      <c r="G50" s="281"/>
      <c r="H50" s="281"/>
      <c r="I50" s="281"/>
      <c r="J50" s="281"/>
    </row>
    <row r="51" spans="1:10" ht="12.75">
      <c r="A51" s="281"/>
      <c r="B51" s="281"/>
      <c r="C51" s="281"/>
      <c r="D51" s="281"/>
      <c r="E51" s="281"/>
      <c r="F51" s="281"/>
      <c r="G51" s="281"/>
      <c r="H51" s="281"/>
      <c r="I51" s="281"/>
      <c r="J51" s="281"/>
    </row>
    <row r="52" spans="1:10" ht="12.75">
      <c r="A52" s="281"/>
      <c r="B52" s="281"/>
      <c r="C52" s="281"/>
      <c r="D52" s="281"/>
      <c r="E52" s="281"/>
      <c r="F52" s="281"/>
      <c r="G52" s="281"/>
      <c r="H52" s="281"/>
      <c r="I52" s="281"/>
      <c r="J52" s="281"/>
    </row>
    <row r="53" spans="1:10" ht="12.75">
      <c r="A53" s="281"/>
      <c r="B53" s="281"/>
      <c r="C53" s="281"/>
      <c r="D53" s="281"/>
      <c r="E53" s="281"/>
      <c r="F53" s="281"/>
      <c r="G53" s="281"/>
      <c r="H53" s="281"/>
      <c r="I53" s="281"/>
      <c r="J53" s="281"/>
    </row>
    <row r="54" spans="1:10" ht="12.75">
      <c r="A54" s="281"/>
      <c r="B54" s="281"/>
      <c r="C54" s="281"/>
      <c r="D54" s="281"/>
      <c r="E54" s="281"/>
      <c r="F54" s="281"/>
      <c r="G54" s="281"/>
      <c r="H54" s="281"/>
      <c r="I54" s="281"/>
      <c r="J54" s="281"/>
    </row>
    <row r="55" spans="1:10" ht="12.75">
      <c r="A55" s="281"/>
      <c r="B55" s="281"/>
      <c r="C55" s="281"/>
      <c r="D55" s="281"/>
      <c r="E55" s="281"/>
      <c r="F55" s="281"/>
      <c r="G55" s="281"/>
      <c r="H55" s="281"/>
      <c r="I55" s="281"/>
      <c r="J55" s="281"/>
    </row>
    <row r="56" spans="1:10" ht="12.75">
      <c r="A56" s="281"/>
      <c r="B56" s="281"/>
      <c r="C56" s="281"/>
      <c r="D56" s="281"/>
      <c r="E56" s="281"/>
      <c r="F56" s="281"/>
      <c r="G56" s="281"/>
      <c r="H56" s="281"/>
      <c r="I56" s="281"/>
      <c r="J56" s="281"/>
    </row>
    <row r="57" spans="1:10" ht="12.75">
      <c r="A57" s="281"/>
      <c r="B57" s="281"/>
      <c r="C57" s="281"/>
      <c r="D57" s="281"/>
      <c r="E57" s="281"/>
      <c r="F57" s="281"/>
      <c r="G57" s="281"/>
      <c r="H57" s="281"/>
      <c r="I57" s="281"/>
      <c r="J57" s="281"/>
    </row>
    <row r="58" spans="1:10" ht="12.75">
      <c r="A58" s="281"/>
      <c r="B58" s="281"/>
      <c r="C58" s="281"/>
      <c r="D58" s="281"/>
      <c r="E58" s="281"/>
      <c r="F58" s="281"/>
      <c r="G58" s="281"/>
      <c r="H58" s="281"/>
      <c r="I58" s="281"/>
      <c r="J58" s="281"/>
    </row>
    <row r="59" spans="1:10" ht="12.75">
      <c r="A59" s="281"/>
      <c r="B59" s="281"/>
      <c r="C59" s="281"/>
      <c r="D59" s="281"/>
      <c r="E59" s="281"/>
      <c r="F59" s="281"/>
      <c r="G59" s="281"/>
      <c r="H59" s="281"/>
      <c r="I59" s="281"/>
      <c r="J59" s="281"/>
    </row>
    <row r="60" spans="1:10" ht="12.75">
      <c r="A60" s="281"/>
      <c r="B60" s="281"/>
      <c r="C60" s="281"/>
      <c r="D60" s="281"/>
      <c r="E60" s="281"/>
      <c r="F60" s="281"/>
      <c r="G60" s="281"/>
      <c r="H60" s="281"/>
      <c r="I60" s="281"/>
      <c r="J60" s="281"/>
    </row>
    <row r="61" spans="1:10" ht="12.75">
      <c r="A61" s="281"/>
      <c r="B61" s="281"/>
      <c r="C61" s="281"/>
      <c r="D61" s="281"/>
      <c r="E61" s="281"/>
      <c r="F61" s="281"/>
      <c r="G61" s="281"/>
      <c r="H61" s="281"/>
      <c r="I61" s="281"/>
      <c r="J61" s="281"/>
    </row>
    <row r="62" spans="1:10" ht="12.75">
      <c r="A62" s="281"/>
      <c r="B62" s="281"/>
      <c r="C62" s="281"/>
      <c r="D62" s="281"/>
      <c r="E62" s="281"/>
      <c r="F62" s="281"/>
      <c r="G62" s="281"/>
      <c r="H62" s="281"/>
      <c r="I62" s="281"/>
      <c r="J62" s="281"/>
    </row>
    <row r="63" spans="1:10" ht="12.75">
      <c r="A63" s="281"/>
      <c r="B63" s="281"/>
      <c r="C63" s="281"/>
      <c r="D63" s="281"/>
      <c r="E63" s="281"/>
      <c r="F63" s="281"/>
      <c r="G63" s="281"/>
      <c r="H63" s="281"/>
      <c r="I63" s="281"/>
      <c r="J63" s="281"/>
    </row>
    <row r="64" spans="1:10" ht="12.75">
      <c r="A64" s="281"/>
      <c r="B64" s="281"/>
      <c r="C64" s="281"/>
      <c r="D64" s="281"/>
      <c r="E64" s="281"/>
      <c r="F64" s="281"/>
      <c r="G64" s="281"/>
      <c r="H64" s="281"/>
      <c r="I64" s="281"/>
      <c r="J64" s="281"/>
    </row>
    <row r="65" spans="1:10" ht="12.75">
      <c r="A65" s="281"/>
      <c r="B65" s="281"/>
      <c r="C65" s="281"/>
      <c r="D65" s="281"/>
      <c r="E65" s="281"/>
      <c r="F65" s="281"/>
      <c r="G65" s="281"/>
      <c r="H65" s="281"/>
      <c r="I65" s="281"/>
      <c r="J65" s="281"/>
    </row>
    <row r="66" spans="1:10" ht="12.75">
      <c r="A66" s="281"/>
      <c r="B66" s="281"/>
      <c r="C66" s="281"/>
      <c r="D66" s="281"/>
      <c r="E66" s="281"/>
      <c r="F66" s="281"/>
      <c r="G66" s="281"/>
      <c r="H66" s="281"/>
      <c r="I66" s="281"/>
      <c r="J66" s="281"/>
    </row>
    <row r="67" spans="1:10" ht="12.75">
      <c r="A67" s="281"/>
      <c r="B67" s="281"/>
      <c r="C67" s="281"/>
      <c r="D67" s="281"/>
      <c r="E67" s="281"/>
      <c r="F67" s="281"/>
      <c r="G67" s="281"/>
      <c r="H67" s="281"/>
      <c r="I67" s="281"/>
      <c r="J67" s="281"/>
    </row>
    <row r="68" spans="1:10" ht="12.75">
      <c r="A68" s="281"/>
      <c r="B68" s="281"/>
      <c r="C68" s="281"/>
      <c r="D68" s="281"/>
      <c r="E68" s="281"/>
      <c r="F68" s="281"/>
      <c r="G68" s="281"/>
      <c r="H68" s="281"/>
      <c r="I68" s="281"/>
      <c r="J68" s="281"/>
    </row>
    <row r="69" spans="1:10" ht="12.75">
      <c r="A69" s="281"/>
      <c r="B69" s="281"/>
      <c r="C69" s="281"/>
      <c r="D69" s="281"/>
      <c r="E69" s="281"/>
      <c r="F69" s="281"/>
      <c r="G69" s="281"/>
      <c r="H69" s="281"/>
      <c r="I69" s="281"/>
      <c r="J69" s="281"/>
    </row>
    <row r="70" spans="1:10" ht="12.75">
      <c r="A70" s="281"/>
      <c r="B70" s="281"/>
      <c r="C70" s="281"/>
      <c r="D70" s="281"/>
      <c r="E70" s="281"/>
      <c r="F70" s="281"/>
      <c r="G70" s="281"/>
      <c r="H70" s="281"/>
      <c r="I70" s="281"/>
      <c r="J70" s="281"/>
    </row>
  </sheetData>
  <sheetProtection/>
  <mergeCells count="2">
    <mergeCell ref="A2:J2"/>
    <mergeCell ref="A4:J70"/>
  </mergeCells>
  <printOptions/>
  <pageMargins left="0.75" right="0.75" top="1" bottom="1" header="0.5" footer="0.5"/>
  <pageSetup horizontalDpi="600" verticalDpi="600" orientation="portrait"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HANFA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Mijo Jozić</dc:creator>
  <cp:keywords/>
  <dc:description/>
  <cp:lastModifiedBy>Irena Vrtarić</cp:lastModifiedBy>
  <cp:lastPrinted>2011-03-28T11:17:39Z</cp:lastPrinted>
  <dcterms:created xsi:type="dcterms:W3CDTF">2008-10-17T11:51:54Z</dcterms:created>
  <dcterms:modified xsi:type="dcterms:W3CDTF">2017-03-24T14:10:42Z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